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gg\cog\Public Folders\RTS\RTS Admin\GRANT APPS\5307 and Supergrant applications\FY26 UAFG Supergrant App\POP\"/>
    </mc:Choice>
  </mc:AlternateContent>
  <xr:revisionPtr revIDLastSave="0" documentId="13_ncr:1_{C5E67FA0-3936-4579-B8C9-30A7E4C8A8DF}" xr6:coauthVersionLast="47" xr6:coauthVersionMax="47" xr10:uidLastSave="{00000000-0000-0000-0000-000000000000}"/>
  <bookViews>
    <workbookView xWindow="32745" yWindow="675" windowWidth="22845" windowHeight="14250" xr2:uid="{00000000-000D-0000-FFFF-FFFF00000000}"/>
  </bookViews>
  <sheets>
    <sheet name="FFY26 POP Notice" sheetId="2" r:id="rId1"/>
  </sheets>
  <definedNames>
    <definedName name="_xlnm.Print_Area" localSheetId="0">'FFY26 POP Notice'!$A$1:$C$44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 i="2" l="1"/>
  <c r="C23" i="2"/>
  <c r="C34" i="2" l="1"/>
  <c r="C36" i="2" l="1"/>
  <c r="C9" i="2" l="1"/>
  <c r="C35" i="2" s="1"/>
  <c r="C37" i="2" s="1"/>
  <c r="C39" i="2" s="1"/>
</calcChain>
</file>

<file path=xl/sharedStrings.xml><?xml version="1.0" encoding="utf-8"?>
<sst xmlns="http://schemas.openxmlformats.org/spreadsheetml/2006/main" count="69" uniqueCount="48">
  <si>
    <t>Driver scheduling software</t>
  </si>
  <si>
    <t>PUBLIC NOTICE</t>
  </si>
  <si>
    <t>ELIGIBLE FEDERAL &amp; STATE GRANT OPPORTUNITIES ANTICIPATED</t>
  </si>
  <si>
    <t>RTS Project Description</t>
  </si>
  <si>
    <t>Section - Use</t>
  </si>
  <si>
    <t>5307 - Operating</t>
  </si>
  <si>
    <t>5307 - Capital</t>
  </si>
  <si>
    <t>Grand Total</t>
  </si>
  <si>
    <t>Amount</t>
  </si>
  <si>
    <t>RTS Fixed Route Operations (100 &amp; Under Rule)</t>
  </si>
  <si>
    <t>Mobile CAD for supervisors - software</t>
  </si>
  <si>
    <t>5307 and 5339 - Capital</t>
  </si>
  <si>
    <t>Notice is hereby given that the City of Gainesville, Florida, doing business as Gainesville Regional Transit System, will submit a Program of Projects and Budget for federal capital and operating assistance under the Urban Mass Transportation Act of 1964, as amended. If no revisions are made, this list of projects will become final.</t>
  </si>
  <si>
    <t>Total Contingency Projects</t>
  </si>
  <si>
    <t>Safety and Security 5307 Statutory</t>
  </si>
  <si>
    <t>NW Transfer Center - Construct Station</t>
  </si>
  <si>
    <t>Combined Apportionment Total</t>
  </si>
  <si>
    <t>Preventive Maintenance Capital as Operating Assistance</t>
  </si>
  <si>
    <t>如有任何疑问意见，请参加上述会议或访问 RTS 网站并填写评论表：go-rts.com</t>
  </si>
  <si>
    <t>If you have questions or concerns, please attend the public meeting or visit the RTS website and complete a comment form: go-rts.com</t>
  </si>
  <si>
    <t>Si tiene preguntas o inquietudes, asista a la sesión pública o visite el sitio web de RTS y complete un formulario de comentarios: go-rts.com</t>
  </si>
  <si>
    <t>Total Apportionment Operating</t>
  </si>
  <si>
    <t>Total Apportionment Capital</t>
  </si>
  <si>
    <t>Technology Improvements</t>
  </si>
  <si>
    <t>I. FY2026 Section 5307 and 5339a Program of Projects</t>
  </si>
  <si>
    <t>II. FY2026 POP Contingency Projects</t>
  </si>
  <si>
    <t>5339 - Capital</t>
  </si>
  <si>
    <t>Cameras for Support Vehicles</t>
  </si>
  <si>
    <t>Interior Lighting Replacement for Admin Building</t>
  </si>
  <si>
    <t>Scaffolding for servicing hybrid buses</t>
  </si>
  <si>
    <t>CAD AVL for Transit Vehicles</t>
  </si>
  <si>
    <t>Maintenance Yard Resurfacing</t>
  </si>
  <si>
    <t>Computers and other Digital Equipment</t>
  </si>
  <si>
    <t>Dashcam GPS for Support Vehicles - Hardware</t>
  </si>
  <si>
    <t>Dashcam GPS for Support Vehicles - Software</t>
  </si>
  <si>
    <t>Public Announcement System for Stations</t>
  </si>
  <si>
    <t>NW Transfer Center - Land Acquisition</t>
  </si>
  <si>
    <t>Security system - badges, door readers</t>
  </si>
  <si>
    <t>Digital wayside signage for key stops</t>
  </si>
  <si>
    <t>Smart bus stop signs</t>
  </si>
  <si>
    <t>DRAFT Federal FY2026 PROGRAM OF PROJECTS (POP)</t>
  </si>
  <si>
    <t>Eastside Transfer Center - Construction</t>
  </si>
  <si>
    <t>A Public Hearing will be held at City Commission on Thursday 4/16/26 at City Hall in City Commission Chambers, 200 East University Ave, Gainesville, Florida 32601</t>
  </si>
  <si>
    <t>Admin rehab/renovate - doors and other rehab projects</t>
  </si>
  <si>
    <t>Operating Subtotal</t>
  </si>
  <si>
    <t>Capital Subtotal</t>
  </si>
  <si>
    <t>The local match for Capital Projects is 20%, and Operating Projects is 50%, and may be funded through local funds or state Transportation Development Credits where allowed. Actual available grant funds are contingent on final federal &amp; state transportation appropriations. This program shows the plan for the maximum requested amount. If less funding is available, the project amounts for some or all projects will be reduced.</t>
  </si>
  <si>
    <t>Public participation is solicited without regard to race, color, national origin, age, sex, religion, disability, or family status. Persons with disabilities who require assistance to attend the hearing should notify RTS (352) 334-2600 at least 2 business days in advance of the meeting.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</si>
</sst>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4" x14ac:knownFonts="1">
    <font>
      <sz val="11"/>
      <color theme="1"/>
      <name val="Calibri"/>
      <family val="2"/>
      <scheme val="minor"/>
    </font>
    <font>
      <sz val="11"/>
      <color theme="1"/>
      <name val="Calibri"/>
      <family val="2"/>
      <scheme val="minor"/>
    </font>
    <font>
      <b/>
      <sz val="12"/>
      <name val="Arial"/>
      <family val="2"/>
    </font>
    <font>
      <b/>
      <sz val="10"/>
      <name val="Arial"/>
      <family val="2"/>
    </font>
    <font>
      <sz val="10"/>
      <name val="Arial"/>
      <family val="2"/>
    </font>
    <font>
      <b/>
      <sz val="11"/>
      <name val="Arial"/>
      <family val="2"/>
    </font>
    <font>
      <sz val="11"/>
      <color rgb="FF000000"/>
      <name val="Arial"/>
      <family val="2"/>
    </font>
    <font>
      <b/>
      <sz val="16"/>
      <color rgb="FFFFFFFF"/>
      <name val="Arial"/>
      <family val="2"/>
    </font>
    <font>
      <b/>
      <sz val="14"/>
      <color rgb="FFFFFFFF"/>
      <name val="Arial"/>
      <family val="2"/>
    </font>
    <font>
      <sz val="10"/>
      <color rgb="FF000000"/>
      <name val="Arial"/>
      <family val="2"/>
    </font>
    <font>
      <sz val="9"/>
      <color rgb="FFFFFFFF"/>
      <name val="Arial"/>
      <family val="2"/>
    </font>
    <font>
      <sz val="9"/>
      <color theme="1"/>
      <name val="Calibri"/>
      <family val="2"/>
      <scheme val="minor"/>
    </font>
    <font>
      <sz val="9"/>
      <name val="Arial"/>
      <family val="2"/>
    </font>
    <font>
      <sz val="8"/>
      <name val="Calibri"/>
      <family val="2"/>
      <scheme val="minor"/>
    </font>
  </fonts>
  <fills count="4">
    <fill>
      <patternFill patternType="none"/>
    </fill>
    <fill>
      <patternFill patternType="gray125"/>
    </fill>
    <fill>
      <patternFill patternType="solid">
        <fgColor rgb="FF000000"/>
        <bgColor rgb="FF000000"/>
      </patternFill>
    </fill>
    <fill>
      <patternFill patternType="solid">
        <fgColor rgb="FFBFBFBF"/>
        <bgColor rgb="FF000000"/>
      </patternFill>
    </fill>
  </fills>
  <borders count="15">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ck">
        <color indexed="64"/>
      </bottom>
      <diagonal/>
    </border>
    <border>
      <left/>
      <right/>
      <top style="medium">
        <color indexed="64"/>
      </top>
      <bottom/>
      <diagonal/>
    </border>
    <border>
      <left/>
      <right/>
      <top/>
      <bottom style="medium">
        <color indexed="64"/>
      </bottom>
      <diagonal/>
    </border>
    <border>
      <left/>
      <right/>
      <top/>
      <bottom style="thick">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thick">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53">
    <xf numFmtId="0" fontId="0" fillId="0" borderId="0" xfId="0"/>
    <xf numFmtId="0" fontId="4" fillId="0" borderId="2" xfId="0" applyFont="1" applyBorder="1"/>
    <xf numFmtId="49" fontId="4" fillId="0" borderId="5" xfId="1" applyNumberFormat="1" applyFont="1" applyFill="1" applyBorder="1"/>
    <xf numFmtId="49" fontId="4" fillId="0" borderId="0" xfId="1" applyNumberFormat="1" applyFont="1" applyFill="1" applyBorder="1"/>
    <xf numFmtId="0" fontId="3" fillId="0" borderId="0" xfId="0" applyFont="1" applyAlignment="1">
      <alignment horizontal="right"/>
    </xf>
    <xf numFmtId="49" fontId="3" fillId="0" borderId="7" xfId="1" applyNumberFormat="1" applyFont="1" applyFill="1" applyBorder="1" applyAlignment="1">
      <alignment horizontal="right"/>
    </xf>
    <xf numFmtId="164" fontId="3" fillId="0" borderId="9" xfId="0" applyNumberFormat="1" applyFont="1" applyBorder="1"/>
    <xf numFmtId="164" fontId="3" fillId="0" borderId="11" xfId="0" applyNumberFormat="1" applyFont="1" applyBorder="1"/>
    <xf numFmtId="0" fontId="3" fillId="3" borderId="3" xfId="0" applyFont="1" applyFill="1" applyBorder="1"/>
    <xf numFmtId="0" fontId="3" fillId="3" borderId="6" xfId="0" applyFont="1" applyFill="1" applyBorder="1"/>
    <xf numFmtId="0" fontId="3" fillId="3" borderId="10" xfId="0" applyFont="1" applyFill="1" applyBorder="1"/>
    <xf numFmtId="164" fontId="9" fillId="0" borderId="9" xfId="0" applyNumberFormat="1" applyFont="1" applyBorder="1"/>
    <xf numFmtId="0" fontId="6" fillId="0" borderId="2" xfId="0" applyFont="1" applyBorder="1"/>
    <xf numFmtId="0" fontId="9" fillId="0" borderId="2" xfId="0" applyFont="1" applyBorder="1"/>
    <xf numFmtId="164" fontId="4" fillId="0" borderId="0" xfId="0" applyNumberFormat="1" applyFont="1"/>
    <xf numFmtId="164" fontId="4" fillId="0" borderId="9" xfId="0" applyNumberFormat="1" applyFont="1" applyBorder="1"/>
    <xf numFmtId="0" fontId="4" fillId="0" borderId="3" xfId="0" applyFont="1" applyBorder="1"/>
    <xf numFmtId="164" fontId="4" fillId="0" borderId="6" xfId="0" applyNumberFormat="1" applyFont="1" applyBorder="1"/>
    <xf numFmtId="0" fontId="4" fillId="0" borderId="4" xfId="0" applyFont="1" applyBorder="1"/>
    <xf numFmtId="164" fontId="5" fillId="3" borderId="12" xfId="0" applyNumberFormat="1" applyFont="1" applyFill="1" applyBorder="1"/>
    <xf numFmtId="164" fontId="4" fillId="0" borderId="10" xfId="0" applyNumberFormat="1" applyFont="1" applyBorder="1"/>
    <xf numFmtId="0" fontId="5" fillId="3" borderId="13" xfId="0" applyFont="1" applyFill="1" applyBorder="1"/>
    <xf numFmtId="164" fontId="5" fillId="3" borderId="14" xfId="0" applyNumberFormat="1" applyFont="1" applyFill="1" applyBorder="1"/>
    <xf numFmtId="0" fontId="4" fillId="0" borderId="13" xfId="0" applyFont="1" applyBorder="1"/>
    <xf numFmtId="164" fontId="4" fillId="0" borderId="14" xfId="0" applyNumberFormat="1" applyFont="1" applyBorder="1"/>
    <xf numFmtId="164" fontId="4" fillId="0" borderId="12" xfId="0" applyNumberFormat="1" applyFont="1" applyBorder="1"/>
    <xf numFmtId="164" fontId="4" fillId="0" borderId="9" xfId="1" applyNumberFormat="1" applyFont="1" applyFill="1" applyBorder="1"/>
    <xf numFmtId="164" fontId="9" fillId="0" borderId="8" xfId="0" applyNumberFormat="1" applyFont="1" applyBorder="1"/>
    <xf numFmtId="0" fontId="3" fillId="0" borderId="2" xfId="0" applyFont="1" applyBorder="1"/>
    <xf numFmtId="0" fontId="7" fillId="2" borderId="1" xfId="0" applyFont="1" applyFill="1" applyBorder="1" applyAlignment="1">
      <alignment horizontal="center"/>
    </xf>
    <xf numFmtId="0" fontId="7" fillId="2" borderId="5" xfId="0" applyFont="1" applyFill="1" applyBorder="1" applyAlignment="1">
      <alignment horizontal="center"/>
    </xf>
    <xf numFmtId="0" fontId="7" fillId="2" borderId="8" xfId="0" applyFont="1" applyFill="1" applyBorder="1" applyAlignment="1">
      <alignment horizontal="center"/>
    </xf>
    <xf numFmtId="0" fontId="8" fillId="2" borderId="2" xfId="0" applyFont="1" applyFill="1" applyBorder="1" applyAlignment="1">
      <alignment horizontal="center" vertical="center"/>
    </xf>
    <xf numFmtId="0" fontId="8" fillId="2" borderId="0" xfId="0" applyFont="1" applyFill="1" applyAlignment="1">
      <alignment horizontal="center" vertical="center"/>
    </xf>
    <xf numFmtId="0" fontId="8" fillId="2" borderId="9" xfId="0" applyFont="1" applyFill="1" applyBorder="1" applyAlignment="1">
      <alignment horizontal="center" vertical="center"/>
    </xf>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2" fillId="0" borderId="9" xfId="0" applyFont="1" applyBorder="1" applyAlignment="1">
      <alignment horizontal="center" vertical="center" wrapText="1"/>
    </xf>
    <xf numFmtId="0" fontId="10" fillId="2" borderId="3"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0" fillId="2" borderId="10" xfId="0" applyFont="1" applyFill="1" applyBorder="1" applyAlignment="1">
      <alignment horizontal="left" vertical="center" wrapText="1"/>
    </xf>
    <xf numFmtId="0" fontId="3" fillId="3" borderId="2" xfId="0" applyFont="1" applyFill="1" applyBorder="1" applyAlignment="1">
      <alignment horizontal="center" vertical="center"/>
    </xf>
    <xf numFmtId="0" fontId="3" fillId="3" borderId="0" xfId="0" applyFont="1" applyFill="1" applyAlignment="1">
      <alignment horizontal="center" vertical="center"/>
    </xf>
    <xf numFmtId="0" fontId="3" fillId="3" borderId="9" xfId="0" applyFont="1" applyFill="1" applyBorder="1" applyAlignment="1">
      <alignment horizontal="center" vertical="center"/>
    </xf>
    <xf numFmtId="0" fontId="12" fillId="0" borderId="2" xfId="0" applyFont="1" applyBorder="1" applyAlignment="1">
      <alignment horizontal="left" wrapText="1"/>
    </xf>
    <xf numFmtId="0" fontId="12" fillId="0" borderId="0" xfId="0" applyFont="1" applyAlignment="1">
      <alignment horizontal="left" wrapText="1"/>
    </xf>
    <xf numFmtId="0" fontId="12" fillId="0" borderId="9" xfId="0" applyFont="1" applyBorder="1" applyAlignment="1">
      <alignment horizontal="left" wrapText="1"/>
    </xf>
    <xf numFmtId="0" fontId="10" fillId="2" borderId="2"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9" xfId="0" applyFont="1" applyFill="1" applyBorder="1" applyAlignment="1">
      <alignment horizontal="left" vertical="center" wrapText="1"/>
    </xf>
    <xf numFmtId="0" fontId="10" fillId="2" borderId="2" xfId="0" applyFont="1" applyFill="1" applyBorder="1" applyAlignment="1">
      <alignment horizontal="center" wrapText="1"/>
    </xf>
    <xf numFmtId="0" fontId="11" fillId="0" borderId="0" xfId="0" applyFont="1" applyAlignment="1">
      <alignment horizontal="center" wrapText="1"/>
    </xf>
    <xf numFmtId="0" fontId="11" fillId="0" borderId="9"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44"/>
  <sheetViews>
    <sheetView tabSelected="1" view="pageBreakPreview" zoomScaleNormal="50" zoomScaleSheetLayoutView="100" workbookViewId="0">
      <selection activeCell="C33" sqref="C33"/>
    </sheetView>
  </sheetViews>
  <sheetFormatPr defaultRowHeight="15" x14ac:dyDescent="0.25"/>
  <cols>
    <col min="1" max="1" width="52.85546875" customWidth="1"/>
    <col min="2" max="2" width="21.140625" customWidth="1"/>
    <col min="3" max="3" width="17.42578125" customWidth="1"/>
  </cols>
  <sheetData>
    <row r="1" spans="1:3" ht="20.25" x14ac:dyDescent="0.3">
      <c r="A1" s="29" t="s">
        <v>1</v>
      </c>
      <c r="B1" s="30"/>
      <c r="C1" s="31"/>
    </row>
    <row r="2" spans="1:3" ht="24.75" customHeight="1" x14ac:dyDescent="0.25">
      <c r="A2" s="32" t="s">
        <v>40</v>
      </c>
      <c r="B2" s="33"/>
      <c r="C2" s="34"/>
    </row>
    <row r="3" spans="1:3" ht="33" customHeight="1" x14ac:dyDescent="0.25">
      <c r="A3" s="35" t="s">
        <v>42</v>
      </c>
      <c r="B3" s="36"/>
      <c r="C3" s="37"/>
    </row>
    <row r="4" spans="1:3" ht="39.75" customHeight="1" x14ac:dyDescent="0.25">
      <c r="A4" s="50" t="s">
        <v>12</v>
      </c>
      <c r="B4" s="51"/>
      <c r="C4" s="52"/>
    </row>
    <row r="5" spans="1:3" x14ac:dyDescent="0.25">
      <c r="A5" s="41" t="s">
        <v>2</v>
      </c>
      <c r="B5" s="42"/>
      <c r="C5" s="43"/>
    </row>
    <row r="6" spans="1:3" ht="15.75" thickBot="1" x14ac:dyDescent="0.3">
      <c r="A6" s="8" t="s">
        <v>3</v>
      </c>
      <c r="B6" s="9" t="s">
        <v>4</v>
      </c>
      <c r="C6" s="10" t="s">
        <v>8</v>
      </c>
    </row>
    <row r="7" spans="1:3" x14ac:dyDescent="0.25">
      <c r="A7" s="28" t="s">
        <v>24</v>
      </c>
      <c r="B7" s="2"/>
      <c r="C7" s="27"/>
    </row>
    <row r="8" spans="1:3" x14ac:dyDescent="0.25">
      <c r="A8" s="1" t="s">
        <v>9</v>
      </c>
      <c r="B8" s="3" t="s">
        <v>5</v>
      </c>
      <c r="C8" s="26">
        <v>3000000</v>
      </c>
    </row>
    <row r="9" spans="1:3" x14ac:dyDescent="0.25">
      <c r="A9" s="12"/>
      <c r="B9" s="4" t="s">
        <v>44</v>
      </c>
      <c r="C9" s="6">
        <f>SUM(C8:C8)</f>
        <v>3000000</v>
      </c>
    </row>
    <row r="10" spans="1:3" x14ac:dyDescent="0.25">
      <c r="A10" s="1" t="s">
        <v>41</v>
      </c>
      <c r="B10" s="3" t="s">
        <v>26</v>
      </c>
      <c r="C10" s="11">
        <v>500000</v>
      </c>
    </row>
    <row r="11" spans="1:3" x14ac:dyDescent="0.25">
      <c r="A11" s="1" t="s">
        <v>30</v>
      </c>
      <c r="B11" s="3" t="s">
        <v>6</v>
      </c>
      <c r="C11" s="11">
        <v>937500</v>
      </c>
    </row>
    <row r="12" spans="1:3" x14ac:dyDescent="0.25">
      <c r="A12" s="1" t="s">
        <v>29</v>
      </c>
      <c r="B12" s="3" t="s">
        <v>6</v>
      </c>
      <c r="C12" s="11">
        <v>150000</v>
      </c>
    </row>
    <row r="13" spans="1:3" x14ac:dyDescent="0.25">
      <c r="A13" s="1" t="s">
        <v>28</v>
      </c>
      <c r="B13" s="3" t="s">
        <v>6</v>
      </c>
      <c r="C13" s="11">
        <v>150000</v>
      </c>
    </row>
    <row r="14" spans="1:3" x14ac:dyDescent="0.25">
      <c r="A14" s="1" t="s">
        <v>43</v>
      </c>
      <c r="B14" s="3" t="s">
        <v>6</v>
      </c>
      <c r="C14" s="11">
        <v>100000</v>
      </c>
    </row>
    <row r="15" spans="1:3" x14ac:dyDescent="0.25">
      <c r="A15" s="1" t="s">
        <v>14</v>
      </c>
      <c r="B15" s="3" t="s">
        <v>6</v>
      </c>
      <c r="C15" s="11">
        <v>55000</v>
      </c>
    </row>
    <row r="16" spans="1:3" x14ac:dyDescent="0.25">
      <c r="A16" s="1" t="s">
        <v>35</v>
      </c>
      <c r="B16" s="3" t="s">
        <v>6</v>
      </c>
      <c r="C16" s="11">
        <v>30000</v>
      </c>
    </row>
    <row r="17" spans="1:3" x14ac:dyDescent="0.25">
      <c r="A17" s="1" t="s">
        <v>27</v>
      </c>
      <c r="B17" s="3" t="s">
        <v>6</v>
      </c>
      <c r="C17" s="11">
        <v>25000</v>
      </c>
    </row>
    <row r="18" spans="1:3" x14ac:dyDescent="0.25">
      <c r="A18" s="1" t="s">
        <v>32</v>
      </c>
      <c r="B18" s="3" t="s">
        <v>6</v>
      </c>
      <c r="C18" s="11">
        <v>25000</v>
      </c>
    </row>
    <row r="19" spans="1:3" x14ac:dyDescent="0.25">
      <c r="A19" s="1" t="s">
        <v>31</v>
      </c>
      <c r="B19" s="3" t="s">
        <v>6</v>
      </c>
      <c r="C19" s="11">
        <v>10000</v>
      </c>
    </row>
    <row r="20" spans="1:3" x14ac:dyDescent="0.25">
      <c r="A20" s="1" t="s">
        <v>33</v>
      </c>
      <c r="B20" s="3" t="s">
        <v>6</v>
      </c>
      <c r="C20" s="11">
        <v>10000</v>
      </c>
    </row>
    <row r="21" spans="1:3" x14ac:dyDescent="0.25">
      <c r="A21" s="1" t="s">
        <v>34</v>
      </c>
      <c r="B21" s="3" t="s">
        <v>6</v>
      </c>
      <c r="C21" s="11">
        <v>7500</v>
      </c>
    </row>
    <row r="22" spans="1:3" x14ac:dyDescent="0.25">
      <c r="A22" s="1" t="s">
        <v>17</v>
      </c>
      <c r="B22" s="3" t="s">
        <v>6</v>
      </c>
      <c r="C22" s="11">
        <v>1000000</v>
      </c>
    </row>
    <row r="23" spans="1:3" x14ac:dyDescent="0.25">
      <c r="A23" s="12"/>
      <c r="B23" s="4" t="s">
        <v>45</v>
      </c>
      <c r="C23" s="6">
        <f>SUM(C10:C22)</f>
        <v>3000000</v>
      </c>
    </row>
    <row r="24" spans="1:3" x14ac:dyDescent="0.25">
      <c r="A24" s="28" t="s">
        <v>25</v>
      </c>
      <c r="B24" s="3"/>
      <c r="C24" s="11"/>
    </row>
    <row r="25" spans="1:3" x14ac:dyDescent="0.25">
      <c r="A25" s="1" t="s">
        <v>15</v>
      </c>
      <c r="B25" s="3" t="s">
        <v>11</v>
      </c>
      <c r="C25" s="11">
        <v>5000000</v>
      </c>
    </row>
    <row r="26" spans="1:3" x14ac:dyDescent="0.25">
      <c r="A26" s="1" t="s">
        <v>36</v>
      </c>
      <c r="B26" s="3" t="s">
        <v>11</v>
      </c>
      <c r="C26" s="11">
        <v>1000000</v>
      </c>
    </row>
    <row r="27" spans="1:3" x14ac:dyDescent="0.25">
      <c r="A27" s="1" t="s">
        <v>41</v>
      </c>
      <c r="B27" s="3" t="s">
        <v>26</v>
      </c>
      <c r="C27" s="11">
        <v>500000</v>
      </c>
    </row>
    <row r="28" spans="1:3" x14ac:dyDescent="0.25">
      <c r="A28" s="13" t="s">
        <v>0</v>
      </c>
      <c r="B28" s="3" t="s">
        <v>6</v>
      </c>
      <c r="C28" s="11">
        <v>3200000</v>
      </c>
    </row>
    <row r="29" spans="1:3" x14ac:dyDescent="0.25">
      <c r="A29" s="13" t="s">
        <v>23</v>
      </c>
      <c r="B29" s="3" t="s">
        <v>11</v>
      </c>
      <c r="C29" s="11">
        <v>2000000</v>
      </c>
    </row>
    <row r="30" spans="1:3" x14ac:dyDescent="0.25">
      <c r="A30" s="13" t="s">
        <v>38</v>
      </c>
      <c r="B30" s="3" t="s">
        <v>11</v>
      </c>
      <c r="C30" s="11">
        <v>1500000</v>
      </c>
    </row>
    <row r="31" spans="1:3" x14ac:dyDescent="0.25">
      <c r="A31" s="13" t="s">
        <v>39</v>
      </c>
      <c r="B31" s="3" t="s">
        <v>11</v>
      </c>
      <c r="C31" s="11">
        <v>1000000</v>
      </c>
    </row>
    <row r="32" spans="1:3" x14ac:dyDescent="0.25">
      <c r="A32" s="1" t="s">
        <v>37</v>
      </c>
      <c r="B32" s="3" t="s">
        <v>6</v>
      </c>
      <c r="C32" s="11">
        <v>500000</v>
      </c>
    </row>
    <row r="33" spans="1:3" x14ac:dyDescent="0.25">
      <c r="A33" s="13" t="s">
        <v>10</v>
      </c>
      <c r="B33" s="3" t="s">
        <v>11</v>
      </c>
      <c r="C33" s="11">
        <v>40000</v>
      </c>
    </row>
    <row r="34" spans="1:3" ht="15.75" thickBot="1" x14ac:dyDescent="0.3">
      <c r="A34" s="18"/>
      <c r="B34" s="5" t="s">
        <v>45</v>
      </c>
      <c r="C34" s="7">
        <f>SUM(C25:C33)</f>
        <v>14740000</v>
      </c>
    </row>
    <row r="35" spans="1:3" ht="15.75" thickTop="1" x14ac:dyDescent="0.25">
      <c r="A35" s="1" t="s">
        <v>21</v>
      </c>
      <c r="B35" s="14"/>
      <c r="C35" s="15">
        <f>C9</f>
        <v>3000000</v>
      </c>
    </row>
    <row r="36" spans="1:3" ht="15.75" thickBot="1" x14ac:dyDescent="0.3">
      <c r="A36" s="16" t="s">
        <v>22</v>
      </c>
      <c r="B36" s="17"/>
      <c r="C36" s="20">
        <f>C23</f>
        <v>3000000</v>
      </c>
    </row>
    <row r="37" spans="1:3" ht="15.75" thickBot="1" x14ac:dyDescent="0.3">
      <c r="A37" s="21" t="s">
        <v>16</v>
      </c>
      <c r="B37" s="22"/>
      <c r="C37" s="19">
        <f>C35+C36</f>
        <v>6000000</v>
      </c>
    </row>
    <row r="38" spans="1:3" ht="15.75" thickBot="1" x14ac:dyDescent="0.3">
      <c r="A38" s="23" t="s">
        <v>13</v>
      </c>
      <c r="B38" s="24"/>
      <c r="C38" s="25">
        <f>C34</f>
        <v>14740000</v>
      </c>
    </row>
    <row r="39" spans="1:3" ht="15.75" thickBot="1" x14ac:dyDescent="0.3">
      <c r="A39" s="21" t="s">
        <v>7</v>
      </c>
      <c r="B39" s="22"/>
      <c r="C39" s="19">
        <f>C37+C38</f>
        <v>20740000</v>
      </c>
    </row>
    <row r="40" spans="1:3" ht="51.75" customHeight="1" x14ac:dyDescent="0.25">
      <c r="A40" s="44" t="s">
        <v>46</v>
      </c>
      <c r="B40" s="45"/>
      <c r="C40" s="46"/>
    </row>
    <row r="41" spans="1:3" ht="29.25" customHeight="1" x14ac:dyDescent="0.25">
      <c r="A41" s="47" t="s">
        <v>19</v>
      </c>
      <c r="B41" s="48"/>
      <c r="C41" s="49"/>
    </row>
    <row r="42" spans="1:3" ht="24.75" customHeight="1" x14ac:dyDescent="0.25">
      <c r="A42" s="47" t="s">
        <v>20</v>
      </c>
      <c r="B42" s="48"/>
      <c r="C42" s="49"/>
    </row>
    <row r="43" spans="1:3" x14ac:dyDescent="0.25">
      <c r="A43" s="47" t="s">
        <v>18</v>
      </c>
      <c r="B43" s="48"/>
      <c r="C43" s="49"/>
    </row>
    <row r="44" spans="1:3" ht="39.75" customHeight="1" thickBot="1" x14ac:dyDescent="0.3">
      <c r="A44" s="38" t="s">
        <v>47</v>
      </c>
      <c r="B44" s="39"/>
      <c r="C44" s="40"/>
    </row>
  </sheetData>
  <mergeCells count="10">
    <mergeCell ref="A1:C1"/>
    <mergeCell ref="A2:C2"/>
    <mergeCell ref="A3:C3"/>
    <mergeCell ref="A44:C44"/>
    <mergeCell ref="A5:C5"/>
    <mergeCell ref="A40:C40"/>
    <mergeCell ref="A41:C41"/>
    <mergeCell ref="A42:C42"/>
    <mergeCell ref="A43:C43"/>
    <mergeCell ref="A4:C4"/>
  </mergeCells>
  <phoneticPr fontId="13" type="noConversion"/>
  <printOptions horizontalCentered="1"/>
  <pageMargins left="0.7" right="0.7" top="0.75" bottom="0.75" header="0.3" footer="0.3"/>
  <pageSetup scale="87" orientation="portrait" r:id="rId1"/>
  <ignoredErrors>
    <ignoredError sqref="C38"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FFY26 POP Notice</vt:lpstr>
      <vt:lpstr>'FFY26 POP Notice'!Print_Area</vt:lpstr>
    </vt:vector>
  </TitlesOfParts>
  <Company>City of Gainesville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Donahue, Francis M</dc:creator>
  <cp:lastModifiedBy>Donahue, Francis M</cp:lastModifiedBy>
  <cp:lastPrinted>2026-01-15T20:52:19Z</cp:lastPrinted>
  <dcterms:created xsi:type="dcterms:W3CDTF">2024-01-11T17:45:43Z</dcterms:created>
  <dcterms:modified xsi:type="dcterms:W3CDTF">2026-03-05T17:53:02Z</dcterms:modified>
</cp:coreProperties>
</file>