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48" windowWidth="11340" windowHeight="9348" activeTab="0"/>
  </bookViews>
  <sheets>
    <sheet name="Route 20" sheetId="1" r:id="rId1"/>
    <sheet name="20 x 1" sheetId="7" r:id="rId2"/>
    <sheet name="20 x 2" sheetId="8" r:id="rId3"/>
    <sheet name="20 x 3" sheetId="9" r:id="rId4"/>
    <sheet name="20 x 4" sheetId="10" r:id="rId5"/>
    <sheet name="20 x 5" sheetId="11" r:id="rId6"/>
    <sheet name="20 x 6" sheetId="12" r:id="rId7"/>
    <sheet name="Sat Rt 20" sheetId="6" r:id="rId8"/>
    <sheet name="20 1 Sat" sheetId="14" r:id="rId9"/>
    <sheet name="20 x 2 Sat" sheetId="13" r:id="rId10"/>
  </sheets>
  <externalReferences>
    <externalReference r:id="rId13"/>
  </externalReferences>
  <definedNames>
    <definedName name="_xlnm._FilterDatabase" localSheetId="8" hidden="1">'20 1 Sat'!$B$12:$B$25</definedName>
    <definedName name="_xlnm._FilterDatabase" localSheetId="1" hidden="1">'20 x 1'!$B$12:$B$32</definedName>
    <definedName name="_xlnm._FilterDatabase" localSheetId="2" hidden="1">'20 x 2'!$B$12:$B$27</definedName>
    <definedName name="_xlnm._FilterDatabase" localSheetId="9" hidden="1">'20 x 2 Sat'!$B$12:$B$23</definedName>
    <definedName name="_xlnm._FilterDatabase" localSheetId="3" hidden="1">'20 x 3'!$B$12:$B$25</definedName>
    <definedName name="_xlnm._FilterDatabase" localSheetId="4" hidden="1">'20 x 4'!$B$12:$B$32</definedName>
    <definedName name="_xlnm._FilterDatabase" localSheetId="5" hidden="1">'20 x 5'!$B$12:$B$27</definedName>
    <definedName name="_xlnm._FilterDatabase" localSheetId="6" hidden="1">'20 x 6'!$B$12:$B$25</definedName>
    <definedName name="Print" localSheetId="8">#REF!</definedName>
    <definedName name="Print" localSheetId="1">#REF!</definedName>
    <definedName name="Print" localSheetId="2">#REF!</definedName>
    <definedName name="Print" localSheetId="9">#REF!</definedName>
    <definedName name="Print" localSheetId="3">#REF!</definedName>
    <definedName name="Print" localSheetId="4">#REF!</definedName>
    <definedName name="Print" localSheetId="5">#REF!</definedName>
    <definedName name="Print" localSheetId="6">#REF!</definedName>
    <definedName name="Print">#REF!</definedName>
    <definedName name="_xlnm.Print_Area" localSheetId="8">'20 1 Sat'!$A$1:$K$26</definedName>
    <definedName name="_xlnm.Print_Area" localSheetId="1">'20 x 1'!$A$1:$K$33</definedName>
    <definedName name="_xlnm.Print_Area" localSheetId="2">'20 x 2'!$A$1:$K$28</definedName>
    <definedName name="_xlnm.Print_Area" localSheetId="9">'20 x 2 Sat'!$A$1:$K$24</definedName>
    <definedName name="_xlnm.Print_Area" localSheetId="3">'20 x 3'!$A$1:$K$26</definedName>
    <definedName name="_xlnm.Print_Area" localSheetId="4">'20 x 4'!$A$1:$K$33</definedName>
    <definedName name="_xlnm.Print_Area" localSheetId="5">'20 x 5'!$A$1:$K$28</definedName>
    <definedName name="_xlnm.Print_Area" localSheetId="6">'20 x 6'!$A$1:$K$26</definedName>
    <definedName name="_xlnm.Print_Area" localSheetId="0">'Route 20'!$A$1:$H$109</definedName>
    <definedName name="_xlnm.Print_Area" localSheetId="7">'Sat Rt 20'!$A$1:$O$38</definedName>
    <definedName name="Print4" localSheetId="8">#REF!</definedName>
    <definedName name="Print4" localSheetId="1">#REF!</definedName>
    <definedName name="Print4" localSheetId="2">#REF!</definedName>
    <definedName name="Print4" localSheetId="9">#REF!</definedName>
    <definedName name="Print4" localSheetId="3">#REF!</definedName>
    <definedName name="Print4" localSheetId="4">#REF!</definedName>
    <definedName name="Print4" localSheetId="5">#REF!</definedName>
    <definedName name="Print4" localSheetId="6">#REF!</definedName>
    <definedName name="Print4">#REF!</definedName>
    <definedName name="Print5" localSheetId="8">#REF!</definedName>
    <definedName name="Print5" localSheetId="1">#REF!</definedName>
    <definedName name="Print5" localSheetId="2">#REF!</definedName>
    <definedName name="Print5" localSheetId="9">#REF!</definedName>
    <definedName name="Print5" localSheetId="3">#REF!</definedName>
    <definedName name="Print5" localSheetId="4">#REF!</definedName>
    <definedName name="Print5" localSheetId="5">#REF!</definedName>
    <definedName name="Print5" localSheetId="6">#REF!</definedName>
    <definedName name="Print5">#REF!</definedName>
    <definedName name="PrintSat" localSheetId="8">#REF!</definedName>
    <definedName name="PrintSat" localSheetId="1">#REF!</definedName>
    <definedName name="PrintSat" localSheetId="2">#REF!</definedName>
    <definedName name="PrintSat" localSheetId="9">#REF!</definedName>
    <definedName name="PrintSat" localSheetId="3">#REF!</definedName>
    <definedName name="PrintSat" localSheetId="4">#REF!</definedName>
    <definedName name="PrintSat" localSheetId="5">#REF!</definedName>
    <definedName name="PrintSat" localSheetId="6">#REF!</definedName>
    <definedName name="PrintSat">#REF!</definedName>
    <definedName name="PrintSat1" localSheetId="8">#REF!</definedName>
    <definedName name="PrintSat1" localSheetId="1">#REF!</definedName>
    <definedName name="PrintSat1" localSheetId="2">#REF!</definedName>
    <definedName name="PrintSat1" localSheetId="9">#REF!</definedName>
    <definedName name="PrintSat1" localSheetId="3">#REF!</definedName>
    <definedName name="PrintSat1" localSheetId="4">#REF!</definedName>
    <definedName name="PrintSat1" localSheetId="5">#REF!</definedName>
    <definedName name="PrintSat1" localSheetId="6">#REF!</definedName>
    <definedName name="PrintSat1">#REF!</definedName>
    <definedName name="PrintSat2" localSheetId="8">#REF!</definedName>
    <definedName name="PrintSat2" localSheetId="1">#REF!</definedName>
    <definedName name="PrintSat2" localSheetId="2">#REF!</definedName>
    <definedName name="PrintSat2" localSheetId="9">#REF!</definedName>
    <definedName name="PrintSat2" localSheetId="3">#REF!</definedName>
    <definedName name="PrintSat2" localSheetId="4">#REF!</definedName>
    <definedName name="PrintSat2" localSheetId="5">#REF!</definedName>
    <definedName name="PrintSat2" localSheetId="6">#REF!</definedName>
    <definedName name="PrintSat2">#REF!</definedName>
    <definedName name="_xlnm.Print_Titles" localSheetId="0">'Route 20'!$1:$12</definedName>
    <definedName name="_xlnm.Print_Titles" localSheetId="1">'20 x 1'!$1:$12</definedName>
    <definedName name="_xlnm.Print_Titles" localSheetId="2">'20 x 2'!$1:$12</definedName>
    <definedName name="_xlnm.Print_Titles" localSheetId="3">'20 x 3'!$1:$12</definedName>
    <definedName name="_xlnm.Print_Titles" localSheetId="4">'20 x 4'!$1:$12</definedName>
    <definedName name="_xlnm.Print_Titles" localSheetId="5">'20 x 5'!$1:$12</definedName>
    <definedName name="_xlnm.Print_Titles" localSheetId="6">'20 x 6'!$1:$12</definedName>
    <definedName name="_xlnm.Print_Titles" localSheetId="8">'20 1 Sat'!$1:$12</definedName>
    <definedName name="_xlnm.Print_Titles" localSheetId="9">'20 x 2 Sat'!$1:$12</definedName>
  </definedNames>
  <calcPr calcId="125725"/>
</workbook>
</file>

<file path=xl/sharedStrings.xml><?xml version="1.0" encoding="utf-8"?>
<sst xmlns="http://schemas.openxmlformats.org/spreadsheetml/2006/main" count="492" uniqueCount="48">
  <si>
    <t>Route</t>
  </si>
  <si>
    <t xml:space="preserve">Weekdays </t>
  </si>
  <si>
    <t>Oaks Mall</t>
  </si>
  <si>
    <t>From:</t>
  </si>
  <si>
    <t>To:</t>
  </si>
  <si>
    <t>Outbound</t>
  </si>
  <si>
    <t>Total</t>
  </si>
  <si>
    <t>Inbound</t>
  </si>
  <si>
    <t>Distance</t>
  </si>
  <si>
    <t>Speed</t>
  </si>
  <si>
    <t>Time</t>
  </si>
  <si>
    <t>Stop ID</t>
  </si>
  <si>
    <t>Location</t>
  </si>
  <si>
    <t>Connections</t>
  </si>
  <si>
    <t>Trip</t>
  </si>
  <si>
    <t xml:space="preserve">Bus </t>
  </si>
  <si>
    <t>Service</t>
  </si>
  <si>
    <t>34th St Plaza</t>
  </si>
  <si>
    <t>WB</t>
  </si>
  <si>
    <t>Shape</t>
  </si>
  <si>
    <t>20BI</t>
  </si>
  <si>
    <t>20BO</t>
  </si>
  <si>
    <t>SA</t>
  </si>
  <si>
    <t>Fall 2011</t>
  </si>
  <si>
    <t>Reitz Union</t>
  </si>
  <si>
    <t>Destination Codes; 29 &amp; 30</t>
  </si>
  <si>
    <t>Route 20</t>
  </si>
  <si>
    <t>20x1</t>
  </si>
  <si>
    <t>20x2</t>
  </si>
  <si>
    <t>20x3</t>
  </si>
  <si>
    <t>20x4</t>
  </si>
  <si>
    <t>20x5</t>
  </si>
  <si>
    <t>Saturday</t>
  </si>
  <si>
    <t>Route 20 Saturday</t>
  </si>
  <si>
    <t>20x6</t>
  </si>
  <si>
    <t>9,12,21,22,25,35,36,38,46</t>
  </si>
  <si>
    <t>5,23,62,75</t>
  </si>
  <si>
    <t>21,22,28</t>
  </si>
  <si>
    <t>126, 402, 403,404,405,408</t>
  </si>
  <si>
    <t>R</t>
  </si>
  <si>
    <t>12:00 AM</t>
  </si>
  <si>
    <t>R,S</t>
  </si>
  <si>
    <t>To Oaks Mall</t>
  </si>
  <si>
    <t>To Reitz Union</t>
  </si>
  <si>
    <t xml:space="preserve">Weekdays and Saturdays </t>
  </si>
  <si>
    <t>A</t>
  </si>
  <si>
    <t>B</t>
  </si>
  <si>
    <t>C</t>
  </si>
</sst>
</file>

<file path=xl/styles.xml><?xml version="1.0" encoding="utf-8"?>
<styleSheet xmlns="http://schemas.openxmlformats.org/spreadsheetml/2006/main">
  <numFmts count="3">
    <numFmt numFmtId="164" formatCode="0.0"/>
    <numFmt numFmtId="165" formatCode="[$-409]h:mm\ AM/PM;@"/>
    <numFmt numFmtId="166" formatCode="h:mm;@"/>
  </numFmts>
  <fonts count="32"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48"/>
      <name val="Arial"/>
      <family val="2"/>
    </font>
    <font>
      <b/>
      <sz val="12"/>
      <name val="Arial"/>
      <family val="2"/>
    </font>
    <font>
      <b/>
      <sz val="28"/>
      <name val="Arial"/>
      <family val="2"/>
    </font>
    <font>
      <b/>
      <sz val="26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20"/>
      <name val="Arial"/>
      <family val="2"/>
    </font>
    <font>
      <sz val="16"/>
      <name val="Arial"/>
      <family val="2"/>
    </font>
  </fonts>
  <fills count="2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7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/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56"/>
      </top>
      <bottom style="double">
        <color indexed="56"/>
      </bottom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thin"/>
      <bottom style="thin"/>
    </border>
    <border>
      <left/>
      <right style="medium"/>
      <top style="thin"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 style="medium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thin"/>
      <top style="thin"/>
      <bottom style="double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 style="medium"/>
      <top/>
      <bottom/>
    </border>
    <border>
      <left style="medium"/>
      <right style="thin"/>
      <top/>
      <bottom style="thin"/>
    </border>
    <border>
      <left/>
      <right style="medium"/>
      <top style="medium"/>
      <bottom/>
    </border>
    <border>
      <left style="medium"/>
      <right style="medium"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  <border>
      <left/>
      <right/>
      <top/>
      <bottom style="thin"/>
    </border>
    <border>
      <left/>
      <right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/>
      <bottom style="medium"/>
    </border>
    <border>
      <left/>
      <right/>
      <top style="thin"/>
      <bottom style="thin"/>
    </border>
    <border>
      <left style="medium"/>
      <right/>
      <top/>
      <bottom style="thin"/>
    </border>
    <border>
      <left style="medium"/>
      <right style="thin"/>
      <top style="thin"/>
      <bottom/>
    </border>
    <border>
      <left style="medium"/>
      <right style="medium"/>
      <top/>
      <bottom style="double"/>
    </border>
    <border>
      <left/>
      <right style="medium"/>
      <top style="thin"/>
      <bottom style="thin"/>
    </border>
    <border>
      <left style="thin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6" borderId="0" applyNumberFormat="0" applyBorder="0" applyAlignment="0" applyProtection="0"/>
    <xf numFmtId="0" fontId="7" fillId="4" borderId="0" applyNumberFormat="0" applyBorder="0" applyAlignment="0" applyProtection="0"/>
    <xf numFmtId="0" fontId="8" fillId="6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8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8" fillId="11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9" fillId="15" borderId="0" applyNumberFormat="0" applyBorder="0" applyAlignment="0" applyProtection="0"/>
    <xf numFmtId="0" fontId="10" fillId="16" borderId="1" applyNumberFormat="0" applyAlignment="0" applyProtection="0"/>
    <xf numFmtId="0" fontId="11" fillId="17" borderId="2" applyNumberFormat="0" applyAlignment="0" applyProtection="0"/>
    <xf numFmtId="0" fontId="12" fillId="0" borderId="0" applyNumberFormat="0" applyFill="0" applyBorder="0" applyAlignment="0" applyProtection="0"/>
    <xf numFmtId="0" fontId="13" fillId="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7" borderId="1" applyNumberFormat="0" applyAlignment="0" applyProtection="0"/>
    <xf numFmtId="0" fontId="18" fillId="0" borderId="6" applyNumberFormat="0" applyFill="0" applyAlignment="0" applyProtection="0"/>
    <xf numFmtId="0" fontId="19" fillId="7" borderId="0" applyNumberFormat="0" applyBorder="0" applyAlignment="0" applyProtection="0"/>
    <xf numFmtId="0" fontId="0" fillId="4" borderId="7" applyNumberFormat="0" applyFont="0" applyAlignment="0" applyProtection="0"/>
    <xf numFmtId="0" fontId="20" fillId="16" borderId="8" applyNumberFormat="0" applyAlignment="0" applyProtection="0"/>
    <xf numFmtId="0" fontId="2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>
      <alignment/>
      <protection/>
    </xf>
  </cellStyleXfs>
  <cellXfs count="267">
    <xf numFmtId="0" fontId="0" fillId="0" borderId="0" xfId="0"/>
    <xf numFmtId="0" fontId="0" fillId="0" borderId="0" xfId="0"/>
    <xf numFmtId="0" fontId="0" fillId="0" borderId="0" xfId="0" applyFont="1"/>
    <xf numFmtId="164" fontId="0" fillId="18" borderId="10" xfId="0" applyNumberFormat="1" applyFont="1" applyFill="1" applyBorder="1" applyAlignment="1">
      <alignment horizontal="center" vertical="center" wrapText="1"/>
    </xf>
    <xf numFmtId="164" fontId="0" fillId="18" borderId="11" xfId="0" applyNumberFormat="1" applyFont="1" applyFill="1" applyBorder="1" applyAlignment="1">
      <alignment horizontal="center" vertical="center" wrapText="1"/>
    </xf>
    <xf numFmtId="20" fontId="2" fillId="0" borderId="12" xfId="0" applyNumberFormat="1" applyFont="1" applyFill="1" applyBorder="1" applyAlignment="1">
      <alignment horizontal="center"/>
    </xf>
    <xf numFmtId="20" fontId="2" fillId="0" borderId="13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6" fillId="16" borderId="14" xfId="0" applyFont="1" applyFill="1" applyBorder="1" applyAlignment="1">
      <alignment horizontal="center" vertical="center" wrapText="1"/>
    </xf>
    <xf numFmtId="0" fontId="6" fillId="16" borderId="15" xfId="0" applyFont="1" applyFill="1" applyBorder="1" applyAlignment="1">
      <alignment horizontal="center" vertical="center" wrapText="1"/>
    </xf>
    <xf numFmtId="0" fontId="5" fillId="16" borderId="16" xfId="0" applyFont="1" applyFill="1" applyBorder="1" applyAlignment="1">
      <alignment horizontal="center" vertical="center" wrapText="1"/>
    </xf>
    <xf numFmtId="0" fontId="5" fillId="19" borderId="17" xfId="61" applyFont="1" applyFill="1" applyBorder="1" applyAlignment="1">
      <alignment horizontal="center" vertical="center"/>
      <protection/>
    </xf>
    <xf numFmtId="0" fontId="5" fillId="19" borderId="18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20" fontId="2" fillId="5" borderId="12" xfId="0" applyNumberFormat="1" applyFont="1" applyFill="1" applyBorder="1" applyAlignment="1">
      <alignment horizontal="center"/>
    </xf>
    <xf numFmtId="20" fontId="2" fillId="5" borderId="13" xfId="0" applyNumberFormat="1" applyFont="1" applyFill="1" applyBorder="1" applyAlignment="1">
      <alignment horizontal="center"/>
    </xf>
    <xf numFmtId="0" fontId="5" fillId="0" borderId="19" xfId="0" applyNumberFormat="1" applyFont="1" applyFill="1" applyBorder="1" applyAlignment="1">
      <alignment horizontal="center" vertical="center" wrapText="1"/>
    </xf>
    <xf numFmtId="0" fontId="5" fillId="0" borderId="20" xfId="0" applyNumberFormat="1" applyFont="1" applyFill="1" applyBorder="1" applyAlignment="1">
      <alignment horizontal="center" vertical="center" wrapText="1"/>
    </xf>
    <xf numFmtId="0" fontId="5" fillId="0" borderId="21" xfId="0" applyNumberFormat="1" applyFont="1" applyFill="1" applyBorder="1" applyAlignment="1">
      <alignment horizontal="center" vertical="center" wrapText="1"/>
    </xf>
    <xf numFmtId="20" fontId="2" fillId="18" borderId="12" xfId="0" applyNumberFormat="1" applyFont="1" applyFill="1" applyBorder="1" applyAlignment="1">
      <alignment horizontal="center"/>
    </xf>
    <xf numFmtId="164" fontId="0" fillId="20" borderId="19" xfId="0" applyNumberFormat="1" applyFont="1" applyFill="1" applyBorder="1" applyAlignment="1">
      <alignment horizontal="center" vertical="center" wrapText="1"/>
    </xf>
    <xf numFmtId="164" fontId="0" fillId="20" borderId="20" xfId="0" applyNumberFormat="1" applyFont="1" applyFill="1" applyBorder="1" applyAlignment="1">
      <alignment horizontal="center" vertical="center" wrapText="1"/>
    </xf>
    <xf numFmtId="0" fontId="0" fillId="20" borderId="19" xfId="0" applyFont="1" applyFill="1" applyBorder="1" applyAlignment="1">
      <alignment horizontal="center" vertical="center" wrapText="1"/>
    </xf>
    <xf numFmtId="0" fontId="0" fillId="20" borderId="20" xfId="0" applyFont="1" applyFill="1" applyBorder="1" applyAlignment="1">
      <alignment horizontal="center" vertical="center" wrapText="1"/>
    </xf>
    <xf numFmtId="0" fontId="0" fillId="20" borderId="12" xfId="0" applyFont="1" applyFill="1" applyBorder="1" applyAlignment="1">
      <alignment horizontal="center" vertical="center" wrapText="1"/>
    </xf>
    <xf numFmtId="0" fontId="5" fillId="20" borderId="13" xfId="0" applyFont="1" applyFill="1" applyBorder="1" applyAlignment="1">
      <alignment horizontal="center" vertical="center" wrapText="1"/>
    </xf>
    <xf numFmtId="0" fontId="5" fillId="20" borderId="21" xfId="0" applyFont="1" applyFill="1" applyBorder="1" applyAlignment="1">
      <alignment horizontal="center" vertical="center" wrapText="1"/>
    </xf>
    <xf numFmtId="164" fontId="5" fillId="18" borderId="22" xfId="0" applyNumberFormat="1" applyFont="1" applyFill="1" applyBorder="1" applyAlignment="1">
      <alignment horizontal="center" vertical="center" wrapText="1"/>
    </xf>
    <xf numFmtId="20" fontId="24" fillId="5" borderId="12" xfId="0" applyNumberFormat="1" applyFont="1" applyFill="1" applyBorder="1" applyAlignment="1">
      <alignment horizontal="center"/>
    </xf>
    <xf numFmtId="20" fontId="24" fillId="5" borderId="13" xfId="0" applyNumberFormat="1" applyFont="1" applyFill="1" applyBorder="1" applyAlignment="1">
      <alignment horizontal="center"/>
    </xf>
    <xf numFmtId="0" fontId="5" fillId="0" borderId="20" xfId="61" applyFont="1" applyFill="1" applyBorder="1" applyAlignment="1">
      <alignment horizontal="center" vertical="center" wrapText="1"/>
      <protection/>
    </xf>
    <xf numFmtId="0" fontId="5" fillId="0" borderId="21" xfId="61" applyFont="1" applyFill="1" applyBorder="1" applyAlignment="1">
      <alignment horizontal="center" vertical="center" wrapText="1"/>
      <protection/>
    </xf>
    <xf numFmtId="0" fontId="5" fillId="0" borderId="17" xfId="61" applyFont="1" applyFill="1" applyBorder="1" applyAlignment="1">
      <alignment horizontal="center" vertical="center" wrapText="1"/>
      <protection/>
    </xf>
    <xf numFmtId="0" fontId="0" fillId="0" borderId="18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5" fillId="19" borderId="20" xfId="61" applyFont="1" applyFill="1" applyBorder="1" applyAlignment="1">
      <alignment horizontal="center" vertical="center"/>
      <protection/>
    </xf>
    <xf numFmtId="0" fontId="5" fillId="19" borderId="12" xfId="61" applyFont="1" applyFill="1" applyBorder="1" applyAlignment="1">
      <alignment horizontal="center" vertical="center"/>
      <protection/>
    </xf>
    <xf numFmtId="0" fontId="5" fillId="19" borderId="17" xfId="61" applyFont="1" applyFill="1" applyBorder="1" applyAlignment="1">
      <alignment horizontal="center" vertical="center" wrapText="1"/>
      <protection/>
    </xf>
    <xf numFmtId="0" fontId="5" fillId="19" borderId="23" xfId="61" applyFont="1" applyFill="1" applyBorder="1" applyAlignment="1">
      <alignment horizontal="center" vertical="center" wrapText="1"/>
      <protection/>
    </xf>
    <xf numFmtId="0" fontId="0" fillId="2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0" fillId="0" borderId="21" xfId="0" applyFont="1" applyFill="1" applyBorder="1" applyAlignment="1">
      <alignment horizontal="center"/>
    </xf>
    <xf numFmtId="20" fontId="2" fillId="0" borderId="21" xfId="0" applyNumberFormat="1" applyFont="1" applyFill="1" applyBorder="1" applyAlignment="1">
      <alignment horizontal="center"/>
    </xf>
    <xf numFmtId="0" fontId="5" fillId="19" borderId="24" xfId="61" applyFont="1" applyFill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20" fontId="2" fillId="21" borderId="12" xfId="0" applyNumberFormat="1" applyFont="1" applyFill="1" applyBorder="1" applyAlignment="1">
      <alignment horizontal="center"/>
    </xf>
    <xf numFmtId="20" fontId="2" fillId="21" borderId="13" xfId="0" applyNumberFormat="1" applyFont="1" applyFill="1" applyBorder="1" applyAlignment="1">
      <alignment horizontal="center"/>
    </xf>
    <xf numFmtId="20" fontId="2" fillId="0" borderId="20" xfId="0" applyNumberFormat="1" applyFont="1" applyFill="1" applyBorder="1" applyAlignment="1">
      <alignment horizontal="center"/>
    </xf>
    <xf numFmtId="20" fontId="24" fillId="18" borderId="20" xfId="0" applyNumberFormat="1" applyFont="1" applyFill="1" applyBorder="1" applyAlignment="1">
      <alignment horizontal="center"/>
    </xf>
    <xf numFmtId="20" fontId="24" fillId="21" borderId="12" xfId="0" applyNumberFormat="1" applyFont="1" applyFill="1" applyBorder="1" applyAlignment="1">
      <alignment horizontal="center"/>
    </xf>
    <xf numFmtId="20" fontId="24" fillId="21" borderId="13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6" fillId="16" borderId="25" xfId="0" applyFont="1" applyFill="1" applyBorder="1" applyAlignment="1">
      <alignment vertical="center" wrapText="1"/>
    </xf>
    <xf numFmtId="0" fontId="6" fillId="16" borderId="26" xfId="0" applyFont="1" applyFill="1" applyBorder="1" applyAlignment="1">
      <alignment vertical="center" wrapText="1"/>
    </xf>
    <xf numFmtId="0" fontId="6" fillId="16" borderId="27" xfId="0" applyFont="1" applyFill="1" applyBorder="1" applyAlignment="1">
      <alignment vertical="center" wrapText="1"/>
    </xf>
    <xf numFmtId="0" fontId="0" fillId="0" borderId="28" xfId="0" applyBorder="1"/>
    <xf numFmtId="0" fontId="0" fillId="0" borderId="29" xfId="0" applyBorder="1"/>
    <xf numFmtId="20" fontId="24" fillId="22" borderId="12" xfId="0" applyNumberFormat="1" applyFont="1" applyFill="1" applyBorder="1" applyAlignment="1">
      <alignment horizontal="center"/>
    </xf>
    <xf numFmtId="20" fontId="2" fillId="0" borderId="24" xfId="0" applyNumberFormat="1" applyFont="1" applyFill="1" applyBorder="1" applyAlignment="1">
      <alignment horizontal="center"/>
    </xf>
    <xf numFmtId="20" fontId="2" fillId="0" borderId="19" xfId="0" applyNumberFormat="1" applyFont="1" applyFill="1" applyBorder="1" applyAlignment="1">
      <alignment horizontal="center"/>
    </xf>
    <xf numFmtId="20" fontId="24" fillId="22" borderId="30" xfId="0" applyNumberFormat="1" applyFont="1" applyFill="1" applyBorder="1" applyAlignment="1">
      <alignment horizontal="center"/>
    </xf>
    <xf numFmtId="20" fontId="24" fillId="22" borderId="31" xfId="0" applyNumberFormat="1" applyFont="1" applyFill="1" applyBorder="1" applyAlignment="1">
      <alignment horizontal="center"/>
    </xf>
    <xf numFmtId="20" fontId="24" fillId="18" borderId="32" xfId="0" applyNumberFormat="1" applyFont="1" applyFill="1" applyBorder="1" applyAlignment="1">
      <alignment horizontal="center"/>
    </xf>
    <xf numFmtId="20" fontId="2" fillId="22" borderId="12" xfId="0" applyNumberFormat="1" applyFont="1" applyFill="1" applyBorder="1" applyAlignment="1">
      <alignment horizontal="center"/>
    </xf>
    <xf numFmtId="20" fontId="24" fillId="18" borderId="31" xfId="0" applyNumberFormat="1" applyFont="1" applyFill="1" applyBorder="1" applyAlignment="1">
      <alignment horizontal="center"/>
    </xf>
    <xf numFmtId="20" fontId="2" fillId="0" borderId="31" xfId="0" applyNumberFormat="1" applyFont="1" applyFill="1" applyBorder="1" applyAlignment="1">
      <alignment horizontal="center"/>
    </xf>
    <xf numFmtId="20" fontId="2" fillId="0" borderId="33" xfId="0" applyNumberFormat="1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20" fontId="24" fillId="22" borderId="18" xfId="0" applyNumberFormat="1" applyFont="1" applyFill="1" applyBorder="1" applyAlignment="1">
      <alignment horizontal="center"/>
    </xf>
    <xf numFmtId="20" fontId="24" fillId="22" borderId="34" xfId="0" applyNumberFormat="1" applyFont="1" applyFill="1" applyBorder="1" applyAlignment="1">
      <alignment horizontal="center"/>
    </xf>
    <xf numFmtId="20" fontId="2" fillId="0" borderId="11" xfId="0" applyNumberFormat="1" applyFont="1" applyFill="1" applyBorder="1" applyAlignment="1">
      <alignment horizontal="center"/>
    </xf>
    <xf numFmtId="20" fontId="2" fillId="0" borderId="22" xfId="0" applyNumberFormat="1" applyFont="1" applyFill="1" applyBorder="1" applyAlignment="1">
      <alignment horizontal="center"/>
    </xf>
    <xf numFmtId="20" fontId="24" fillId="22" borderId="11" xfId="0" applyNumberFormat="1" applyFont="1" applyFill="1" applyBorder="1" applyAlignment="1">
      <alignment horizontal="center"/>
    </xf>
    <xf numFmtId="20" fontId="6" fillId="18" borderId="31" xfId="0" applyNumberFormat="1" applyFont="1" applyFill="1" applyBorder="1" applyAlignment="1">
      <alignment horizontal="center"/>
    </xf>
    <xf numFmtId="20" fontId="6" fillId="18" borderId="20" xfId="0" applyNumberFormat="1" applyFont="1" applyFill="1" applyBorder="1" applyAlignment="1">
      <alignment horizontal="center"/>
    </xf>
    <xf numFmtId="20" fontId="2" fillId="0" borderId="17" xfId="0" applyNumberFormat="1" applyFont="1" applyFill="1" applyBorder="1" applyAlignment="1">
      <alignment horizontal="center"/>
    </xf>
    <xf numFmtId="20" fontId="2" fillId="0" borderId="35" xfId="0" applyNumberFormat="1" applyFont="1" applyFill="1" applyBorder="1" applyAlignment="1">
      <alignment horizontal="center"/>
    </xf>
    <xf numFmtId="20" fontId="2" fillId="0" borderId="36" xfId="0" applyNumberFormat="1" applyFont="1" applyFill="1" applyBorder="1" applyAlignment="1">
      <alignment horizontal="center"/>
    </xf>
    <xf numFmtId="20" fontId="24" fillId="22" borderId="35" xfId="0" applyNumberFormat="1" applyFont="1" applyFill="1" applyBorder="1" applyAlignment="1">
      <alignment horizontal="center"/>
    </xf>
    <xf numFmtId="20" fontId="24" fillId="22" borderId="37" xfId="0" applyNumberFormat="1" applyFont="1" applyFill="1" applyBorder="1" applyAlignment="1">
      <alignment horizontal="center"/>
    </xf>
    <xf numFmtId="20" fontId="6" fillId="18" borderId="12" xfId="0" applyNumberFormat="1" applyFont="1" applyFill="1" applyBorder="1" applyAlignment="1">
      <alignment horizontal="center"/>
    </xf>
    <xf numFmtId="20" fontId="2" fillId="22" borderId="31" xfId="0" applyNumberFormat="1" applyFont="1" applyFill="1" applyBorder="1" applyAlignment="1">
      <alignment horizontal="center"/>
    </xf>
    <xf numFmtId="20" fontId="2" fillId="22" borderId="18" xfId="0" applyNumberFormat="1" applyFont="1" applyFill="1" applyBorder="1" applyAlignment="1">
      <alignment horizontal="center"/>
    </xf>
    <xf numFmtId="20" fontId="2" fillId="22" borderId="37" xfId="0" applyNumberFormat="1" applyFont="1" applyFill="1" applyBorder="1" applyAlignment="1">
      <alignment horizontal="center"/>
    </xf>
    <xf numFmtId="20" fontId="2" fillId="22" borderId="35" xfId="0" applyNumberFormat="1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34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22" xfId="0" applyFont="1" applyFill="1" applyBorder="1" applyAlignment="1">
      <alignment horizontal="center"/>
    </xf>
    <xf numFmtId="0" fontId="5" fillId="19" borderId="34" xfId="61" applyFont="1" applyFill="1" applyBorder="1" applyAlignment="1">
      <alignment horizontal="center" vertical="center"/>
      <protection/>
    </xf>
    <xf numFmtId="0" fontId="5" fillId="19" borderId="11" xfId="61" applyFont="1" applyFill="1" applyBorder="1" applyAlignment="1">
      <alignment horizontal="center" vertical="center"/>
      <protection/>
    </xf>
    <xf numFmtId="20" fontId="24" fillId="5" borderId="11" xfId="0" applyNumberFormat="1" applyFont="1" applyFill="1" applyBorder="1" applyAlignment="1">
      <alignment horizontal="center"/>
    </xf>
    <xf numFmtId="20" fontId="24" fillId="5" borderId="22" xfId="0" applyNumberFormat="1" applyFont="1" applyFill="1" applyBorder="1" applyAlignment="1">
      <alignment horizontal="center"/>
    </xf>
    <xf numFmtId="20" fontId="2" fillId="0" borderId="38" xfId="0" applyNumberFormat="1" applyFont="1" applyFill="1" applyBorder="1" applyAlignment="1">
      <alignment horizontal="center"/>
    </xf>
    <xf numFmtId="20" fontId="2" fillId="0" borderId="39" xfId="0" applyNumberFormat="1" applyFont="1" applyFill="1" applyBorder="1" applyAlignment="1">
      <alignment horizontal="center"/>
    </xf>
    <xf numFmtId="0" fontId="0" fillId="0" borderId="40" xfId="0" applyBorder="1"/>
    <xf numFmtId="0" fontId="5" fillId="0" borderId="23" xfId="61" applyFont="1" applyFill="1" applyBorder="1" applyAlignment="1">
      <alignment horizontal="center" vertical="center" wrapText="1"/>
      <protection/>
    </xf>
    <xf numFmtId="20" fontId="31" fillId="18" borderId="41" xfId="0" applyNumberFormat="1" applyFont="1" applyFill="1" applyBorder="1" applyAlignment="1">
      <alignment horizontal="center"/>
    </xf>
    <xf numFmtId="0" fontId="0" fillId="0" borderId="42" xfId="0" applyBorder="1"/>
    <xf numFmtId="0" fontId="5" fillId="0" borderId="17" xfId="0" applyNumberFormat="1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20" fontId="1" fillId="18" borderId="12" xfId="0" applyNumberFormat="1" applyFont="1" applyFill="1" applyBorder="1" applyAlignment="1">
      <alignment horizontal="center"/>
    </xf>
    <xf numFmtId="0" fontId="6" fillId="0" borderId="13" xfId="0" applyFont="1" applyFill="1" applyBorder="1" applyAlignment="1">
      <alignment horizontal="center"/>
    </xf>
    <xf numFmtId="20" fontId="24" fillId="0" borderId="12" xfId="0" applyNumberFormat="1" applyFont="1" applyFill="1" applyBorder="1" applyAlignment="1">
      <alignment horizontal="center"/>
    </xf>
    <xf numFmtId="20" fontId="24" fillId="0" borderId="13" xfId="0" applyNumberFormat="1" applyFont="1" applyFill="1" applyBorder="1" applyAlignment="1">
      <alignment horizontal="center"/>
    </xf>
    <xf numFmtId="165" fontId="24" fillId="0" borderId="12" xfId="0" applyNumberFormat="1" applyFont="1" applyFill="1" applyBorder="1" applyAlignment="1">
      <alignment horizontal="center"/>
    </xf>
    <xf numFmtId="166" fontId="2" fillId="0" borderId="12" xfId="0" applyNumberFormat="1" applyFont="1" applyFill="1" applyBorder="1" applyAlignment="1">
      <alignment horizontal="center"/>
    </xf>
    <xf numFmtId="166" fontId="2" fillId="0" borderId="13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44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0" fillId="0" borderId="45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22" xfId="0" applyFont="1" applyFill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3" fillId="0" borderId="15" xfId="0" applyFont="1" applyBorder="1" applyAlignment="1">
      <alignment horizontal="center" vertical="center" wrapText="1"/>
    </xf>
    <xf numFmtId="0" fontId="1" fillId="16" borderId="46" xfId="0" applyFont="1" applyFill="1" applyBorder="1" applyAlignment="1">
      <alignment horizontal="left" vertical="center" wrapText="1"/>
    </xf>
    <xf numFmtId="0" fontId="1" fillId="16" borderId="47" xfId="0" applyFont="1" applyFill="1" applyBorder="1" applyAlignment="1">
      <alignment horizontal="left" vertical="center" wrapText="1"/>
    </xf>
    <xf numFmtId="0" fontId="1" fillId="16" borderId="48" xfId="0" applyFont="1" applyFill="1" applyBorder="1" applyAlignment="1">
      <alignment horizontal="left" vertical="center" wrapText="1"/>
    </xf>
    <xf numFmtId="0" fontId="5" fillId="20" borderId="49" xfId="61" applyFont="1" applyFill="1" applyBorder="1" applyAlignment="1">
      <alignment horizontal="center" vertical="center"/>
      <protection/>
    </xf>
    <xf numFmtId="0" fontId="5" fillId="20" borderId="50" xfId="61" applyFont="1" applyFill="1" applyBorder="1" applyAlignment="1">
      <alignment horizontal="center" vertical="center"/>
      <protection/>
    </xf>
    <xf numFmtId="0" fontId="5" fillId="18" borderId="51" xfId="61" applyFont="1" applyFill="1" applyBorder="1" applyAlignment="1">
      <alignment horizontal="center" vertical="center"/>
      <protection/>
    </xf>
    <xf numFmtId="0" fontId="5" fillId="0" borderId="52" xfId="61" applyFont="1" applyBorder="1" applyAlignment="1">
      <alignment horizontal="center" vertical="center"/>
      <protection/>
    </xf>
    <xf numFmtId="0" fontId="5" fillId="0" borderId="53" xfId="61" applyFont="1" applyBorder="1" applyAlignment="1">
      <alignment horizontal="center" vertical="center"/>
      <protection/>
    </xf>
    <xf numFmtId="0" fontId="0" fillId="0" borderId="54" xfId="0" applyFont="1" applyFill="1" applyBorder="1" applyAlignment="1">
      <alignment horizontal="center" vertical="center" wrapText="1"/>
    </xf>
    <xf numFmtId="0" fontId="0" fillId="0" borderId="55" xfId="0" applyFont="1" applyFill="1" applyBorder="1" applyAlignment="1">
      <alignment horizontal="center" vertical="center" wrapText="1"/>
    </xf>
    <xf numFmtId="0" fontId="0" fillId="0" borderId="24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6" fillId="0" borderId="56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57" xfId="0" applyFont="1" applyBorder="1" applyAlignment="1">
      <alignment horizontal="center" vertical="center" wrapText="1"/>
    </xf>
    <xf numFmtId="0" fontId="1" fillId="0" borderId="42" xfId="0" applyFont="1" applyBorder="1" applyAlignment="1">
      <alignment horizontal="center" vertical="center" wrapText="1"/>
    </xf>
    <xf numFmtId="0" fontId="6" fillId="16" borderId="26" xfId="0" applyFont="1" applyFill="1" applyBorder="1" applyAlignment="1">
      <alignment horizontal="left" vertical="center" wrapText="1"/>
    </xf>
    <xf numFmtId="0" fontId="6" fillId="16" borderId="27" xfId="0" applyFont="1" applyFill="1" applyBorder="1" applyAlignment="1">
      <alignment horizontal="left" vertical="center" wrapText="1"/>
    </xf>
    <xf numFmtId="0" fontId="6" fillId="16" borderId="0" xfId="0" applyFont="1" applyFill="1" applyBorder="1" applyAlignment="1">
      <alignment horizontal="left" vertical="center" wrapText="1"/>
    </xf>
    <xf numFmtId="0" fontId="6" fillId="16" borderId="40" xfId="0" applyFont="1" applyFill="1" applyBorder="1" applyAlignment="1">
      <alignment horizontal="left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textRotation="180"/>
    </xf>
    <xf numFmtId="0" fontId="25" fillId="0" borderId="29" xfId="0" applyFont="1" applyBorder="1" applyAlignment="1">
      <alignment horizontal="center" vertical="center" textRotation="180"/>
    </xf>
    <xf numFmtId="0" fontId="25" fillId="0" borderId="60" xfId="0" applyFont="1" applyBorder="1" applyAlignment="1">
      <alignment horizontal="center" vertical="center" textRotation="180"/>
    </xf>
    <xf numFmtId="0" fontId="6" fillId="0" borderId="57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6" fillId="16" borderId="45" xfId="0" applyFont="1" applyFill="1" applyBorder="1" applyAlignment="1">
      <alignment horizontal="left" vertical="center" wrapText="1"/>
    </xf>
    <xf numFmtId="0" fontId="6" fillId="16" borderId="45" xfId="0" applyFont="1" applyFill="1" applyBorder="1" applyAlignment="1">
      <alignment horizontal="center" vertical="center" wrapText="1"/>
    </xf>
    <xf numFmtId="0" fontId="5" fillId="20" borderId="58" xfId="61" applyFont="1" applyFill="1" applyBorder="1" applyAlignment="1">
      <alignment horizontal="center" vertical="center"/>
      <protection/>
    </xf>
    <xf numFmtId="0" fontId="5" fillId="20" borderId="61" xfId="61" applyFont="1" applyFill="1" applyBorder="1" applyAlignment="1">
      <alignment horizontal="center" vertical="center"/>
      <protection/>
    </xf>
    <xf numFmtId="0" fontId="5" fillId="18" borderId="53" xfId="61" applyFont="1" applyFill="1" applyBorder="1" applyAlignment="1">
      <alignment horizontal="center" vertical="center"/>
      <protection/>
    </xf>
    <xf numFmtId="0" fontId="5" fillId="0" borderId="62" xfId="61" applyFont="1" applyBorder="1" applyAlignment="1">
      <alignment horizontal="center" vertical="center"/>
      <protection/>
    </xf>
    <xf numFmtId="0" fontId="5" fillId="0" borderId="50" xfId="61" applyFont="1" applyBorder="1" applyAlignment="1">
      <alignment horizontal="center" vertical="center"/>
      <protection/>
    </xf>
    <xf numFmtId="0" fontId="5" fillId="0" borderId="61" xfId="61" applyFont="1" applyBorder="1" applyAlignment="1">
      <alignment horizontal="center" vertical="center"/>
      <protection/>
    </xf>
    <xf numFmtId="0" fontId="5" fillId="0" borderId="51" xfId="61" applyFont="1" applyBorder="1" applyAlignment="1">
      <alignment horizontal="center" vertical="center"/>
      <protection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63" xfId="0" applyFont="1" applyFill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textRotation="180"/>
    </xf>
    <xf numFmtId="0" fontId="26" fillId="0" borderId="29" xfId="0" applyFont="1" applyBorder="1" applyAlignment="1">
      <alignment horizontal="center" vertical="center" textRotation="180"/>
    </xf>
    <xf numFmtId="0" fontId="26" fillId="0" borderId="60" xfId="0" applyFont="1" applyBorder="1" applyAlignment="1">
      <alignment horizontal="center" vertical="center" textRotation="180"/>
    </xf>
    <xf numFmtId="0" fontId="28" fillId="0" borderId="28" xfId="0" applyFont="1" applyBorder="1" applyAlignment="1">
      <alignment horizontal="center" vertical="center" textRotation="180"/>
    </xf>
    <xf numFmtId="0" fontId="28" fillId="0" borderId="29" xfId="0" applyFont="1" applyBorder="1" applyAlignment="1">
      <alignment horizontal="center" vertical="center" textRotation="180"/>
    </xf>
    <xf numFmtId="0" fontId="28" fillId="0" borderId="64" xfId="0" applyFont="1" applyBorder="1" applyAlignment="1">
      <alignment horizontal="center" vertical="center" textRotation="180"/>
    </xf>
    <xf numFmtId="0" fontId="27" fillId="0" borderId="29" xfId="0" applyFont="1" applyBorder="1" applyAlignment="1">
      <alignment horizontal="center" vertical="center" textRotation="180"/>
    </xf>
    <xf numFmtId="0" fontId="27" fillId="0" borderId="60" xfId="0" applyFont="1" applyBorder="1" applyAlignment="1">
      <alignment horizontal="center" vertical="center" textRotation="180"/>
    </xf>
    <xf numFmtId="0" fontId="26" fillId="0" borderId="64" xfId="0" applyFont="1" applyBorder="1" applyAlignment="1">
      <alignment horizontal="center" vertical="center" textRotation="180"/>
    </xf>
    <xf numFmtId="0" fontId="29" fillId="0" borderId="29" xfId="0" applyFont="1" applyBorder="1" applyAlignment="1">
      <alignment horizontal="center" vertical="center" textRotation="180"/>
    </xf>
    <xf numFmtId="0" fontId="29" fillId="0" borderId="60" xfId="0" applyFont="1" applyBorder="1" applyAlignment="1">
      <alignment horizontal="center" vertical="center" textRotation="180"/>
    </xf>
    <xf numFmtId="0" fontId="30" fillId="0" borderId="28" xfId="0" applyFont="1" applyBorder="1" applyAlignment="1">
      <alignment horizontal="center" vertical="center" textRotation="180"/>
    </xf>
    <xf numFmtId="0" fontId="30" fillId="0" borderId="29" xfId="0" applyFont="1" applyBorder="1" applyAlignment="1">
      <alignment horizontal="center" vertical="center" textRotation="180"/>
    </xf>
    <xf numFmtId="0" fontId="30" fillId="0" borderId="64" xfId="0" applyFont="1" applyBorder="1" applyAlignment="1">
      <alignment horizontal="center" vertical="center" textRotation="180"/>
    </xf>
    <xf numFmtId="0" fontId="5" fillId="20" borderId="19" xfId="61" applyFont="1" applyFill="1" applyBorder="1" applyAlignment="1">
      <alignment horizontal="center" vertical="center"/>
      <protection/>
    </xf>
    <xf numFmtId="164" fontId="5" fillId="20" borderId="23" xfId="0" applyNumberFormat="1" applyFont="1" applyFill="1" applyBorder="1" applyAlignment="1">
      <alignment horizontal="center" vertical="center" wrapText="1"/>
    </xf>
    <xf numFmtId="164" fontId="5" fillId="20" borderId="59" xfId="0" applyNumberFormat="1" applyFont="1" applyFill="1" applyBorder="1" applyAlignment="1">
      <alignment horizontal="center" vertical="center" wrapText="1"/>
    </xf>
    <xf numFmtId="0" fontId="5" fillId="20" borderId="24" xfId="61" applyFont="1" applyFill="1" applyBorder="1" applyAlignment="1">
      <alignment horizontal="center" vertical="center"/>
      <protection/>
    </xf>
    <xf numFmtId="0" fontId="5" fillId="20" borderId="38" xfId="0" applyFont="1" applyFill="1" applyBorder="1" applyAlignment="1">
      <alignment horizontal="center" vertical="center" wrapText="1"/>
    </xf>
    <xf numFmtId="0" fontId="5" fillId="20" borderId="65" xfId="0" applyFont="1" applyFill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23" fillId="0" borderId="40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0" fontId="5" fillId="16" borderId="66" xfId="0" applyFont="1" applyFill="1" applyBorder="1" applyAlignment="1">
      <alignment horizontal="center" vertical="center" wrapText="1"/>
    </xf>
    <xf numFmtId="0" fontId="5" fillId="16" borderId="67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5" fillId="18" borderId="10" xfId="61" applyFont="1" applyFill="1" applyBorder="1" applyAlignment="1">
      <alignment horizontal="center" vertical="center"/>
      <protection/>
    </xf>
    <xf numFmtId="164" fontId="5" fillId="18" borderId="68" xfId="0" applyNumberFormat="1" applyFont="1" applyFill="1" applyBorder="1" applyAlignment="1">
      <alignment horizontal="center" vertical="center" wrapText="1"/>
    </xf>
    <xf numFmtId="164" fontId="5" fillId="18" borderId="69" xfId="0" applyNumberFormat="1" applyFont="1" applyFill="1" applyBorder="1" applyAlignment="1">
      <alignment horizontal="center" vertical="center" wrapText="1"/>
    </xf>
    <xf numFmtId="3" fontId="0" fillId="0" borderId="24" xfId="0" applyNumberFormat="1" applyFont="1" applyFill="1" applyBorder="1" applyAlignment="1">
      <alignment horizontal="center" vertical="center" wrapText="1"/>
    </xf>
    <xf numFmtId="0" fontId="5" fillId="0" borderId="44" xfId="61" applyFont="1" applyBorder="1" applyAlignment="1">
      <alignment horizontal="center" vertical="center"/>
      <protection/>
    </xf>
    <xf numFmtId="0" fontId="5" fillId="0" borderId="56" xfId="0" applyNumberFormat="1" applyFont="1" applyFill="1" applyBorder="1" applyAlignment="1">
      <alignment horizontal="center" vertical="center" wrapText="1"/>
    </xf>
    <xf numFmtId="0" fontId="5" fillId="0" borderId="42" xfId="0" applyNumberFormat="1" applyFont="1" applyFill="1" applyBorder="1" applyAlignment="1">
      <alignment horizontal="center" vertical="center" wrapText="1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40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27" xfId="0" applyNumberFormat="1" applyFont="1" applyFill="1" applyBorder="1" applyAlignment="1">
      <alignment horizontal="center" vertical="center" wrapText="1"/>
    </xf>
    <xf numFmtId="0" fontId="5" fillId="0" borderId="24" xfId="61" applyFont="1" applyBorder="1" applyAlignment="1">
      <alignment horizontal="center" vertical="center"/>
      <protection/>
    </xf>
    <xf numFmtId="0" fontId="5" fillId="0" borderId="10" xfId="61" applyFont="1" applyBorder="1" applyAlignment="1">
      <alignment horizontal="center" vertical="center"/>
      <protection/>
    </xf>
    <xf numFmtId="3" fontId="0" fillId="0" borderId="13" xfId="0" applyNumberFormat="1" applyFont="1" applyFill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6" fillId="0" borderId="58" xfId="0" applyFont="1" applyBorder="1" applyAlignment="1">
      <alignment horizontal="center" vertical="center" wrapText="1"/>
    </xf>
    <xf numFmtId="0" fontId="6" fillId="0" borderId="59" xfId="0" applyFont="1" applyBorder="1" applyAlignment="1">
      <alignment horizontal="center" vertical="center" wrapText="1"/>
    </xf>
    <xf numFmtId="0" fontId="30" fillId="0" borderId="60" xfId="0" applyFont="1" applyBorder="1" applyAlignment="1">
      <alignment horizontal="center" vertical="center" textRotation="180"/>
    </xf>
    <xf numFmtId="3" fontId="0" fillId="0" borderId="13" xfId="0" applyNumberFormat="1" applyFont="1" applyFill="1" applyBorder="1" applyAlignment="1">
      <alignment horizontal="center" vertical="center" wrapText="1"/>
    </xf>
    <xf numFmtId="3" fontId="0" fillId="0" borderId="18" xfId="0" applyNumberFormat="1" applyFont="1" applyFill="1" applyBorder="1" applyAlignment="1">
      <alignment horizontal="center" vertical="center" wrapText="1"/>
    </xf>
    <xf numFmtId="0" fontId="24" fillId="0" borderId="32" xfId="0" applyFont="1" applyBorder="1" applyAlignment="1">
      <alignment horizontal="center" vertical="center" wrapText="1"/>
    </xf>
    <xf numFmtId="0" fontId="24" fillId="0" borderId="56" xfId="0" applyFont="1" applyBorder="1" applyAlignment="1">
      <alignment horizontal="center" vertical="center" wrapText="1"/>
    </xf>
    <xf numFmtId="0" fontId="24" fillId="0" borderId="5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58" xfId="0" applyFont="1" applyBorder="1" applyAlignment="1">
      <alignment horizontal="center" vertical="center" wrapText="1"/>
    </xf>
    <xf numFmtId="0" fontId="24" fillId="16" borderId="14" xfId="0" applyFont="1" applyFill="1" applyBorder="1" applyAlignment="1">
      <alignment horizontal="center" vertical="center" wrapText="1"/>
    </xf>
    <xf numFmtId="0" fontId="24" fillId="16" borderId="0" xfId="0" applyFont="1" applyFill="1" applyBorder="1" applyAlignment="1">
      <alignment horizontal="left" vertical="center" wrapText="1"/>
    </xf>
    <xf numFmtId="0" fontId="24" fillId="16" borderId="15" xfId="0" applyFont="1" applyFill="1" applyBorder="1" applyAlignment="1">
      <alignment horizontal="center" vertical="center" wrapText="1"/>
    </xf>
    <xf numFmtId="0" fontId="24" fillId="16" borderId="26" xfId="0" applyFont="1" applyFill="1" applyBorder="1" applyAlignment="1">
      <alignment horizontal="left" vertical="center" wrapText="1"/>
    </xf>
    <xf numFmtId="0" fontId="24" fillId="0" borderId="15" xfId="0" applyFont="1" applyBorder="1" applyAlignment="1">
      <alignment horizontal="center" vertical="center" wrapText="1"/>
    </xf>
    <xf numFmtId="0" fontId="24" fillId="16" borderId="48" xfId="0" applyFont="1" applyFill="1" applyBorder="1" applyAlignment="1">
      <alignment horizontal="left" vertical="center" wrapText="1"/>
    </xf>
    <xf numFmtId="0" fontId="24" fillId="16" borderId="46" xfId="0" applyFont="1" applyFill="1" applyBorder="1" applyAlignment="1">
      <alignment horizontal="left" vertical="center" wrapText="1"/>
    </xf>
    <xf numFmtId="0" fontId="24" fillId="16" borderId="47" xfId="0" applyFont="1" applyFill="1" applyBorder="1" applyAlignment="1">
      <alignment horizontal="left" vertical="center" wrapText="1"/>
    </xf>
    <xf numFmtId="0" fontId="24" fillId="20" borderId="49" xfId="61" applyFont="1" applyFill="1" applyBorder="1" applyAlignment="1">
      <alignment horizontal="center" vertical="center"/>
      <protection/>
    </xf>
    <xf numFmtId="164" fontId="2" fillId="20" borderId="19" xfId="0" applyNumberFormat="1" applyFont="1" applyFill="1" applyBorder="1" applyAlignment="1">
      <alignment horizontal="center" vertical="center" wrapText="1"/>
    </xf>
    <xf numFmtId="164" fontId="2" fillId="20" borderId="20" xfId="0" applyNumberFormat="1" applyFont="1" applyFill="1" applyBorder="1" applyAlignment="1">
      <alignment horizontal="center" vertical="center" wrapText="1"/>
    </xf>
    <xf numFmtId="0" fontId="2" fillId="20" borderId="19" xfId="0" applyFont="1" applyFill="1" applyBorder="1" applyAlignment="1">
      <alignment horizontal="center" vertical="center" wrapText="1"/>
    </xf>
    <xf numFmtId="0" fontId="2" fillId="20" borderId="20" xfId="0" applyFont="1" applyFill="1" applyBorder="1" applyAlignment="1">
      <alignment horizontal="center" vertical="center" wrapText="1"/>
    </xf>
    <xf numFmtId="0" fontId="24" fillId="20" borderId="50" xfId="61" applyFont="1" applyFill="1" applyBorder="1" applyAlignment="1">
      <alignment horizontal="center" vertical="center"/>
      <protection/>
    </xf>
    <xf numFmtId="0" fontId="2" fillId="20" borderId="12" xfId="0" applyFont="1" applyFill="1" applyBorder="1" applyAlignment="1">
      <alignment horizontal="center" vertical="center" wrapText="1"/>
    </xf>
    <xf numFmtId="0" fontId="2" fillId="20" borderId="24" xfId="0" applyFont="1" applyFill="1" applyBorder="1" applyAlignment="1">
      <alignment horizontal="center" vertical="center" wrapText="1"/>
    </xf>
    <xf numFmtId="0" fontId="24" fillId="18" borderId="51" xfId="61" applyFont="1" applyFill="1" applyBorder="1" applyAlignment="1">
      <alignment horizontal="center" vertical="center"/>
      <protection/>
    </xf>
    <xf numFmtId="164" fontId="2" fillId="18" borderId="10" xfId="0" applyNumberFormat="1" applyFont="1" applyFill="1" applyBorder="1" applyAlignment="1">
      <alignment horizontal="center" vertical="center" wrapText="1"/>
    </xf>
    <xf numFmtId="164" fontId="2" fillId="18" borderId="11" xfId="0" applyNumberFormat="1" applyFont="1" applyFill="1" applyBorder="1" applyAlignment="1">
      <alignment horizontal="center" vertical="center" wrapText="1"/>
    </xf>
    <xf numFmtId="0" fontId="24" fillId="0" borderId="15" xfId="61" applyFont="1" applyBorder="1" applyAlignment="1">
      <alignment horizontal="center" vertical="center"/>
      <protection/>
    </xf>
    <xf numFmtId="0" fontId="24" fillId="0" borderId="32" xfId="0" applyNumberFormat="1" applyFont="1" applyFill="1" applyBorder="1" applyAlignment="1">
      <alignment horizontal="center" vertical="center" wrapText="1"/>
    </xf>
    <xf numFmtId="0" fontId="24" fillId="0" borderId="47" xfId="0" applyNumberFormat="1" applyFont="1" applyFill="1" applyBorder="1" applyAlignment="1">
      <alignment horizontal="center" vertical="center" wrapText="1"/>
    </xf>
    <xf numFmtId="0" fontId="24" fillId="0" borderId="16" xfId="0" applyNumberFormat="1" applyFont="1" applyFill="1" applyBorder="1" applyAlignment="1">
      <alignment horizontal="center" vertical="center" wrapText="1"/>
    </xf>
    <xf numFmtId="0" fontId="24" fillId="0" borderId="70" xfId="0" applyNumberFormat="1" applyFont="1" applyFill="1" applyBorder="1" applyAlignment="1">
      <alignment horizontal="center" vertical="center" wrapText="1"/>
    </xf>
    <xf numFmtId="165" fontId="2" fillId="0" borderId="12" xfId="0" applyNumberFormat="1" applyFont="1" applyFill="1" applyBorder="1" applyAlignment="1">
      <alignment horizontal="center"/>
    </xf>
    <xf numFmtId="165" fontId="24" fillId="0" borderId="13" xfId="0" applyNumberFormat="1" applyFont="1" applyFill="1" applyBorder="1" applyAlignment="1">
      <alignment horizontal="center"/>
    </xf>
    <xf numFmtId="0" fontId="24" fillId="16" borderId="46" xfId="0" applyFont="1" applyFill="1" applyBorder="1" applyAlignment="1">
      <alignment horizontal="left" vertical="center" wrapText="1"/>
    </xf>
    <xf numFmtId="20" fontId="24" fillId="0" borderId="19" xfId="0" applyNumberFormat="1" applyFont="1" applyFill="1" applyBorder="1" applyAlignment="1">
      <alignment horizontal="center"/>
    </xf>
    <xf numFmtId="20" fontId="24" fillId="0" borderId="24" xfId="0" applyNumberFormat="1" applyFont="1" applyFill="1" applyBorder="1" applyAlignment="1">
      <alignment horizontal="center"/>
    </xf>
    <xf numFmtId="165" fontId="24" fillId="0" borderId="24" xfId="0" applyNumberFormat="1" applyFont="1" applyFill="1" applyBorder="1" applyAlignment="1">
      <alignment horizontal="center"/>
    </xf>
    <xf numFmtId="165" fontId="2" fillId="0" borderId="24" xfId="0" applyNumberFormat="1" applyFont="1" applyFill="1" applyBorder="1" applyAlignment="1" quotePrefix="1">
      <alignment horizontal="center"/>
    </xf>
    <xf numFmtId="166" fontId="2" fillId="0" borderId="24" xfId="0" applyNumberFormat="1" applyFont="1" applyFill="1" applyBorder="1" applyAlignment="1">
      <alignment horizontal="center"/>
    </xf>
    <xf numFmtId="0" fontId="0" fillId="0" borderId="43" xfId="0" applyFont="1" applyFill="1" applyBorder="1" applyAlignment="1">
      <alignment horizontal="center" vertical="center" wrapText="1"/>
    </xf>
    <xf numFmtId="0" fontId="0" fillId="0" borderId="71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20" fontId="2" fillId="0" borderId="54" xfId="0" applyNumberFormat="1" applyFont="1" applyFill="1" applyBorder="1" applyAlignment="1">
      <alignment horizontal="center"/>
    </xf>
    <xf numFmtId="165" fontId="24" fillId="0" borderId="54" xfId="0" applyNumberFormat="1" applyFont="1" applyFill="1" applyBorder="1" applyAlignment="1">
      <alignment horizontal="center"/>
    </xf>
    <xf numFmtId="20" fontId="24" fillId="0" borderId="54" xfId="0" applyNumberFormat="1" applyFont="1" applyFill="1" applyBorder="1" applyAlignment="1">
      <alignment horizontal="center"/>
    </xf>
    <xf numFmtId="166" fontId="2" fillId="0" borderId="54" xfId="0" applyNumberFormat="1" applyFont="1" applyFill="1" applyBorder="1" applyAlignment="1">
      <alignment horizontal="center"/>
    </xf>
    <xf numFmtId="20" fontId="2" fillId="0" borderId="55" xfId="0" applyNumberFormat="1" applyFont="1" applyFill="1" applyBorder="1" applyAlignment="1">
      <alignment horizontal="center"/>
    </xf>
    <xf numFmtId="0" fontId="0" fillId="0" borderId="72" xfId="0" applyFont="1" applyFill="1" applyBorder="1" applyAlignment="1">
      <alignment horizontal="center" vertical="center" wrapText="1"/>
    </xf>
    <xf numFmtId="0" fontId="0" fillId="0" borderId="60" xfId="0" applyFont="1" applyFill="1" applyBorder="1" applyAlignment="1">
      <alignment horizontal="center" vertic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% - Accent1" xfId="20"/>
    <cellStyle name="20% - Accent2" xfId="21"/>
    <cellStyle name="20% - Accent3" xfId="22"/>
    <cellStyle name="20% - Accent4" xfId="23"/>
    <cellStyle name="20% - Accent5" xfId="24"/>
    <cellStyle name="20% - Accent6" xfId="25"/>
    <cellStyle name="40% - Accent1" xfId="26"/>
    <cellStyle name="40% - Accent2" xfId="27"/>
    <cellStyle name="40% - Accent3" xfId="28"/>
    <cellStyle name="40% - Accent4" xfId="29"/>
    <cellStyle name="40% - Accent5" xfId="30"/>
    <cellStyle name="40% - Accent6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Accent1" xfId="38"/>
    <cellStyle name="Accent2" xfId="39"/>
    <cellStyle name="Accent3" xfId="40"/>
    <cellStyle name="Accent4" xfId="41"/>
    <cellStyle name="Accent5" xfId="42"/>
    <cellStyle name="Accent6" xfId="43"/>
    <cellStyle name="Bad" xfId="44"/>
    <cellStyle name="Calculation" xfId="45"/>
    <cellStyle name="Check Cel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Title" xfId="58"/>
    <cellStyle name="Total" xfId="59"/>
    <cellStyle name="Warning Text" xfId="60"/>
    <cellStyle name="Normal 2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cog\Documents%20and%20Settings\lauzanjr\My%20Documents\Julian's%20Projects\FALL%202009\CITY%20ROUTES\FALL%202009%20ROUTE%2020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T 20 full "/>
      <sheetName val="Rt 20 divided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8"/>
  <sheetViews>
    <sheetView tabSelected="1" view="pageBreakPreview" zoomScaleSheetLayoutView="100" workbookViewId="0" topLeftCell="A1">
      <pane ySplit="12" topLeftCell="A13" activePane="bottomLeft" state="frozen"/>
      <selection pane="bottomLeft" activeCell="I103" sqref="I103"/>
    </sheetView>
  </sheetViews>
  <sheetFormatPr defaultColWidth="9.140625" defaultRowHeight="12.75"/>
  <cols>
    <col min="1" max="1" width="13.28125" style="1" customWidth="1"/>
    <col min="2" max="2" width="13.28125" style="0" customWidth="1"/>
    <col min="3" max="3" width="13.00390625" style="0" bestFit="1" customWidth="1"/>
    <col min="4" max="4" width="13.28125" style="0" customWidth="1"/>
    <col min="5" max="5" width="4.7109375" style="1" customWidth="1"/>
    <col min="6" max="6" width="13.28125" style="0" customWidth="1"/>
    <col min="7" max="7" width="14.8515625" style="0" customWidth="1"/>
    <col min="8" max="8" width="16.140625" style="0" bestFit="1" customWidth="1"/>
    <col min="9" max="9" width="13.28125" style="0" customWidth="1"/>
  </cols>
  <sheetData>
    <row r="1" spans="1:8" s="7" customFormat="1" ht="16.2" thickBot="1">
      <c r="A1" s="219" t="s">
        <v>0</v>
      </c>
      <c r="B1" s="220" t="s">
        <v>23</v>
      </c>
      <c r="C1" s="221"/>
      <c r="D1" s="221"/>
      <c r="E1" s="221"/>
      <c r="F1" s="221"/>
      <c r="G1" s="221"/>
      <c r="H1" s="221"/>
    </row>
    <row r="2" spans="1:8" s="7" customFormat="1" ht="15">
      <c r="A2" s="222">
        <v>20</v>
      </c>
      <c r="B2" s="223" t="s">
        <v>44</v>
      </c>
      <c r="C2" s="224"/>
      <c r="D2" s="224"/>
      <c r="E2" s="224"/>
      <c r="F2" s="224"/>
      <c r="G2" s="224"/>
      <c r="H2" s="224"/>
    </row>
    <row r="3" spans="1:8" s="7" customFormat="1" ht="15.6">
      <c r="A3" s="222"/>
      <c r="B3" s="225" t="s">
        <v>3</v>
      </c>
      <c r="C3" s="226" t="s">
        <v>24</v>
      </c>
      <c r="D3" s="226"/>
      <c r="E3" s="226"/>
      <c r="F3" s="226"/>
      <c r="G3" s="226"/>
      <c r="H3" s="226"/>
    </row>
    <row r="4" spans="1:8" s="7" customFormat="1" ht="16.2" thickBot="1">
      <c r="A4" s="222"/>
      <c r="B4" s="227" t="s">
        <v>4</v>
      </c>
      <c r="C4" s="228" t="s">
        <v>2</v>
      </c>
      <c r="D4" s="228"/>
      <c r="E4" s="228"/>
      <c r="F4" s="228"/>
      <c r="G4" s="228"/>
      <c r="H4" s="228"/>
    </row>
    <row r="5" spans="1:8" s="7" customFormat="1" ht="16.2" thickBot="1">
      <c r="A5" s="229"/>
      <c r="B5" s="230" t="s">
        <v>42</v>
      </c>
      <c r="C5" s="231"/>
      <c r="D5" s="231"/>
      <c r="E5" s="251"/>
      <c r="F5" s="231" t="s">
        <v>43</v>
      </c>
      <c r="G5" s="231"/>
      <c r="H5" s="232"/>
    </row>
    <row r="6" spans="1:8" ht="16.2" hidden="1" thickBot="1">
      <c r="A6" s="233"/>
      <c r="B6" s="234">
        <v>0</v>
      </c>
      <c r="C6" s="235">
        <v>2.3</v>
      </c>
      <c r="D6" s="235">
        <v>3.5</v>
      </c>
      <c r="E6" s="234"/>
      <c r="F6" s="236">
        <v>0</v>
      </c>
      <c r="G6" s="237">
        <v>2.9</v>
      </c>
      <c r="H6" s="237">
        <v>3</v>
      </c>
    </row>
    <row r="7" spans="1:8" ht="16.2" hidden="1" thickBot="1">
      <c r="A7" s="238"/>
      <c r="B7" s="239">
        <f aca="true" t="shared" si="0" ref="B7:H7">IF(B8=0,0,((60*B6)/B8))</f>
        <v>0</v>
      </c>
      <c r="C7" s="239">
        <f t="shared" si="0"/>
        <v>13.8</v>
      </c>
      <c r="D7" s="239">
        <f t="shared" si="0"/>
        <v>14</v>
      </c>
      <c r="E7" s="240"/>
      <c r="F7" s="240">
        <f t="shared" si="0"/>
        <v>0</v>
      </c>
      <c r="G7" s="239">
        <f t="shared" si="0"/>
        <v>11.6</v>
      </c>
      <c r="H7" s="239">
        <f t="shared" si="0"/>
        <v>12</v>
      </c>
    </row>
    <row r="8" spans="1:8" ht="16.2" hidden="1" thickBot="1">
      <c r="A8" s="241"/>
      <c r="B8" s="242">
        <v>0</v>
      </c>
      <c r="C8" s="243">
        <v>10</v>
      </c>
      <c r="D8" s="243">
        <v>15</v>
      </c>
      <c r="E8" s="242"/>
      <c r="F8" s="242">
        <v>5</v>
      </c>
      <c r="G8" s="243">
        <v>15</v>
      </c>
      <c r="H8" s="243">
        <v>15</v>
      </c>
    </row>
    <row r="9" spans="1:8" ht="38.25" customHeight="1" thickBot="1">
      <c r="A9" s="244"/>
      <c r="B9" s="245" t="s">
        <v>45</v>
      </c>
      <c r="C9" s="246" t="s">
        <v>46</v>
      </c>
      <c r="D9" s="247" t="s">
        <v>47</v>
      </c>
      <c r="E9" s="245"/>
      <c r="F9" s="246" t="s">
        <v>47</v>
      </c>
      <c r="G9" s="248" t="s">
        <v>46</v>
      </c>
      <c r="H9" s="247" t="s">
        <v>45</v>
      </c>
    </row>
    <row r="10" spans="1:8" ht="12.75">
      <c r="A10" s="135"/>
      <c r="B10" s="116" t="s">
        <v>24</v>
      </c>
      <c r="C10" s="117" t="s">
        <v>17</v>
      </c>
      <c r="D10" s="118" t="s">
        <v>2</v>
      </c>
      <c r="E10" s="257"/>
      <c r="F10" s="117" t="s">
        <v>2</v>
      </c>
      <c r="G10" s="119" t="s">
        <v>17</v>
      </c>
      <c r="H10" s="120" t="s">
        <v>24</v>
      </c>
    </row>
    <row r="11" spans="1:8" ht="13.8" thickBot="1">
      <c r="A11" s="136"/>
      <c r="B11" s="137" t="s">
        <v>35</v>
      </c>
      <c r="C11" s="139" t="s">
        <v>37</v>
      </c>
      <c r="D11" s="141" t="s">
        <v>36</v>
      </c>
      <c r="E11" s="265"/>
      <c r="F11" s="121" t="s">
        <v>36</v>
      </c>
      <c r="G11" s="123" t="s">
        <v>37</v>
      </c>
      <c r="H11" s="125" t="s">
        <v>35</v>
      </c>
    </row>
    <row r="12" spans="1:8" ht="13.8" thickBot="1">
      <c r="A12" s="104" t="s">
        <v>16</v>
      </c>
      <c r="B12" s="138"/>
      <c r="C12" s="140"/>
      <c r="D12" s="126"/>
      <c r="E12" s="266"/>
      <c r="F12" s="140"/>
      <c r="G12" s="124"/>
      <c r="H12" s="126"/>
    </row>
    <row r="13" spans="1:8" s="2" customFormat="1" ht="17.4">
      <c r="A13" s="110" t="s">
        <v>39</v>
      </c>
      <c r="B13" s="41"/>
      <c r="C13" s="41"/>
      <c r="D13" s="42"/>
      <c r="E13" s="258"/>
      <c r="F13" s="252">
        <v>0.25</v>
      </c>
      <c r="G13" s="51">
        <v>0.2604166666666667</v>
      </c>
      <c r="H13" s="43">
        <v>0.27083333333333337</v>
      </c>
    </row>
    <row r="14" spans="1:8" s="2" customFormat="1" ht="17.4">
      <c r="A14" s="110"/>
      <c r="B14" s="13"/>
      <c r="C14" s="13"/>
      <c r="D14" s="34"/>
      <c r="E14" s="259"/>
      <c r="F14" s="253">
        <v>0.2569444444444445</v>
      </c>
      <c r="G14" s="5">
        <v>0.26736111111111116</v>
      </c>
      <c r="H14" s="6">
        <v>0.27777777777777785</v>
      </c>
    </row>
    <row r="15" spans="1:8" s="2" customFormat="1" ht="17.4">
      <c r="A15" s="110"/>
      <c r="B15" s="5"/>
      <c r="C15" s="5"/>
      <c r="D15" s="6"/>
      <c r="E15" s="260"/>
      <c r="F15" s="253">
        <v>0.2638888888888889</v>
      </c>
      <c r="G15" s="5">
        <v>0.2743055555555556</v>
      </c>
      <c r="H15" s="6">
        <v>0.28472222222222227</v>
      </c>
    </row>
    <row r="16" spans="1:8" s="2" customFormat="1" ht="17.4">
      <c r="A16" s="110" t="s">
        <v>39</v>
      </c>
      <c r="B16" s="5"/>
      <c r="C16" s="5"/>
      <c r="D16" s="6"/>
      <c r="E16" s="260"/>
      <c r="F16" s="253">
        <v>0.2708333333333333</v>
      </c>
      <c r="G16" s="5">
        <v>0.28125</v>
      </c>
      <c r="H16" s="6">
        <v>0.2916666666666667</v>
      </c>
    </row>
    <row r="17" spans="1:8" s="2" customFormat="1" ht="17.4">
      <c r="A17" s="110"/>
      <c r="B17" s="5"/>
      <c r="C17" s="5"/>
      <c r="D17" s="6"/>
      <c r="E17" s="260"/>
      <c r="F17" s="253">
        <v>0.2777777777777778</v>
      </c>
      <c r="G17" s="5">
        <v>0.2881944444444445</v>
      </c>
      <c r="H17" s="6">
        <v>0.29861111111111116</v>
      </c>
    </row>
    <row r="18" spans="1:8" s="2" customFormat="1" ht="17.4">
      <c r="A18" s="110"/>
      <c r="B18" s="5"/>
      <c r="C18" s="5"/>
      <c r="D18" s="6"/>
      <c r="E18" s="260"/>
      <c r="F18" s="253">
        <v>0.2847222222222222</v>
      </c>
      <c r="G18" s="5">
        <v>0.2951388888888889</v>
      </c>
      <c r="H18" s="6">
        <v>0.3055555555555556</v>
      </c>
    </row>
    <row r="19" spans="1:8" s="2" customFormat="1" ht="17.4">
      <c r="A19" s="110" t="s">
        <v>39</v>
      </c>
      <c r="B19" s="5">
        <v>0.27083333333333337</v>
      </c>
      <c r="C19" s="5">
        <v>0.2777777777777778</v>
      </c>
      <c r="D19" s="6">
        <v>0.2881944444444445</v>
      </c>
      <c r="E19" s="260"/>
      <c r="F19" s="66">
        <v>0.2916666666666667</v>
      </c>
      <c r="G19" s="5">
        <v>0.30208333333333337</v>
      </c>
      <c r="H19" s="6">
        <v>0.31250000000000006</v>
      </c>
    </row>
    <row r="20" spans="1:8" s="2" customFormat="1" ht="17.4">
      <c r="A20" s="110"/>
      <c r="B20" s="5">
        <v>0.27777777777777785</v>
      </c>
      <c r="C20" s="5">
        <v>0.28472222222222227</v>
      </c>
      <c r="D20" s="6">
        <v>0.29513888888888895</v>
      </c>
      <c r="E20" s="260"/>
      <c r="F20" s="66">
        <v>0.29861111111111116</v>
      </c>
      <c r="G20" s="5">
        <v>0.30902777777777785</v>
      </c>
      <c r="H20" s="6">
        <v>0.31944444444444453</v>
      </c>
    </row>
    <row r="21" spans="1:8" s="2" customFormat="1" ht="17.4">
      <c r="A21" s="110"/>
      <c r="B21" s="5">
        <v>0.28472222222222227</v>
      </c>
      <c r="C21" s="5">
        <v>0.2916666666666667</v>
      </c>
      <c r="D21" s="6">
        <v>0.30208333333333337</v>
      </c>
      <c r="E21" s="260"/>
      <c r="F21" s="66">
        <v>0.3055555555555556</v>
      </c>
      <c r="G21" s="5">
        <v>0.31597222222222227</v>
      </c>
      <c r="H21" s="6">
        <v>0.32638888888888895</v>
      </c>
    </row>
    <row r="22" spans="1:8" s="2" customFormat="1" ht="17.4">
      <c r="A22" s="110" t="s">
        <v>41</v>
      </c>
      <c r="B22" s="5">
        <v>0.2916666666666667</v>
      </c>
      <c r="C22" s="5">
        <v>0.2986111111111111</v>
      </c>
      <c r="D22" s="6">
        <v>0.3090277777777778</v>
      </c>
      <c r="E22" s="260"/>
      <c r="F22" s="66">
        <v>0.3125</v>
      </c>
      <c r="G22" s="5">
        <v>0.3229166666666667</v>
      </c>
      <c r="H22" s="6">
        <v>0.33333333333333337</v>
      </c>
    </row>
    <row r="23" spans="1:8" s="2" customFormat="1" ht="17.4">
      <c r="A23" s="110"/>
      <c r="B23" s="5">
        <v>0.29861111111111116</v>
      </c>
      <c r="C23" s="5">
        <v>0.3055555555555556</v>
      </c>
      <c r="D23" s="6">
        <v>0.31597222222222227</v>
      </c>
      <c r="E23" s="260"/>
      <c r="F23" s="66">
        <v>0.3194444444444445</v>
      </c>
      <c r="G23" s="5">
        <v>0.32986111111111116</v>
      </c>
      <c r="H23" s="6">
        <v>0.34027777777777785</v>
      </c>
    </row>
    <row r="24" spans="1:8" s="2" customFormat="1" ht="17.4">
      <c r="A24" s="110"/>
      <c r="B24" s="5">
        <v>0.3055555555555556</v>
      </c>
      <c r="C24" s="5">
        <v>0.3125</v>
      </c>
      <c r="D24" s="6">
        <v>0.3229166666666667</v>
      </c>
      <c r="E24" s="260"/>
      <c r="F24" s="66">
        <v>0.3263888888888889</v>
      </c>
      <c r="G24" s="5">
        <v>0.3368055555555556</v>
      </c>
      <c r="H24" s="6">
        <v>0.34722222222222227</v>
      </c>
    </row>
    <row r="25" spans="1:8" s="2" customFormat="1" ht="17.4">
      <c r="A25" s="110" t="s">
        <v>39</v>
      </c>
      <c r="B25" s="5">
        <v>0.31250000000000006</v>
      </c>
      <c r="C25" s="5">
        <v>0.3194444444444445</v>
      </c>
      <c r="D25" s="6">
        <v>0.32986111111111116</v>
      </c>
      <c r="E25" s="260"/>
      <c r="F25" s="66">
        <v>0.33333333333333337</v>
      </c>
      <c r="G25" s="5">
        <v>0.34375000000000006</v>
      </c>
      <c r="H25" s="6">
        <v>0.35416666666666674</v>
      </c>
    </row>
    <row r="26" spans="1:8" s="2" customFormat="1" ht="17.4">
      <c r="A26" s="110"/>
      <c r="B26" s="5">
        <v>0.31944444444444453</v>
      </c>
      <c r="C26" s="5">
        <v>0.32638888888888895</v>
      </c>
      <c r="D26" s="6">
        <v>0.33680555555555564</v>
      </c>
      <c r="E26" s="260"/>
      <c r="F26" s="66">
        <v>0.34027777777777785</v>
      </c>
      <c r="G26" s="5">
        <v>0.35069444444444453</v>
      </c>
      <c r="H26" s="6">
        <v>0.3611111111111112</v>
      </c>
    </row>
    <row r="27" spans="1:8" s="2" customFormat="1" ht="17.4">
      <c r="A27" s="110"/>
      <c r="B27" s="5">
        <v>0.32638888888888895</v>
      </c>
      <c r="C27" s="5">
        <v>0.33333333333333337</v>
      </c>
      <c r="D27" s="6">
        <v>0.34375000000000006</v>
      </c>
      <c r="E27" s="260"/>
      <c r="F27" s="66">
        <v>0.34722222222222227</v>
      </c>
      <c r="G27" s="5">
        <v>0.35763888888888895</v>
      </c>
      <c r="H27" s="6">
        <v>0.36805555555555564</v>
      </c>
    </row>
    <row r="28" spans="1:8" s="2" customFormat="1" ht="17.4">
      <c r="A28" s="110" t="s">
        <v>41</v>
      </c>
      <c r="B28" s="5">
        <v>0.33333333333333337</v>
      </c>
      <c r="C28" s="5">
        <v>0.3402777777777778</v>
      </c>
      <c r="D28" s="6">
        <v>0.3506944444444445</v>
      </c>
      <c r="E28" s="260"/>
      <c r="F28" s="66">
        <v>0.3541666666666667</v>
      </c>
      <c r="G28" s="5">
        <v>0.36458333333333337</v>
      </c>
      <c r="H28" s="6">
        <v>0.37500000000000006</v>
      </c>
    </row>
    <row r="29" spans="1:8" s="2" customFormat="1" ht="17.4">
      <c r="A29" s="110"/>
      <c r="B29" s="5">
        <v>0.34027777777777785</v>
      </c>
      <c r="C29" s="5">
        <v>0.34722222222222227</v>
      </c>
      <c r="D29" s="6">
        <v>0.35763888888888895</v>
      </c>
      <c r="E29" s="260"/>
      <c r="F29" s="66">
        <v>0.36111111111111116</v>
      </c>
      <c r="G29" s="5">
        <v>0.37152777777777785</v>
      </c>
      <c r="H29" s="6">
        <v>0.38194444444444453</v>
      </c>
    </row>
    <row r="30" spans="1:8" s="2" customFormat="1" ht="17.4">
      <c r="A30" s="110"/>
      <c r="B30" s="5">
        <v>0.34722222222222227</v>
      </c>
      <c r="C30" s="5">
        <v>0.3541666666666667</v>
      </c>
      <c r="D30" s="6">
        <v>0.36458333333333337</v>
      </c>
      <c r="E30" s="260"/>
      <c r="F30" s="66">
        <v>0.3680555555555556</v>
      </c>
      <c r="G30" s="5">
        <v>0.37847222222222227</v>
      </c>
      <c r="H30" s="6">
        <v>0.38888888888888895</v>
      </c>
    </row>
    <row r="31" spans="1:8" s="2" customFormat="1" ht="17.4">
      <c r="A31" s="110" t="s">
        <v>39</v>
      </c>
      <c r="B31" s="5">
        <v>0.35416666666666674</v>
      </c>
      <c r="C31" s="5">
        <v>0.36111111111111116</v>
      </c>
      <c r="D31" s="6">
        <v>0.37152777777777785</v>
      </c>
      <c r="E31" s="260"/>
      <c r="F31" s="66">
        <v>0.37500000000000006</v>
      </c>
      <c r="G31" s="5">
        <v>0.38541666666666674</v>
      </c>
      <c r="H31" s="6">
        <v>0.3958333333333334</v>
      </c>
    </row>
    <row r="32" spans="1:8" s="2" customFormat="1" ht="17.4">
      <c r="A32" s="110"/>
      <c r="B32" s="5">
        <v>0.3611111111111112</v>
      </c>
      <c r="C32" s="5">
        <v>0.36805555555555564</v>
      </c>
      <c r="D32" s="6">
        <v>0.3784722222222223</v>
      </c>
      <c r="E32" s="260"/>
      <c r="F32" s="66">
        <v>0.38194444444444453</v>
      </c>
      <c r="G32" s="5">
        <v>0.3923611111111112</v>
      </c>
      <c r="H32" s="6">
        <v>0.4027777777777779</v>
      </c>
    </row>
    <row r="33" spans="1:8" s="2" customFormat="1" ht="17.4">
      <c r="A33" s="110"/>
      <c r="B33" s="5">
        <v>0.36805555555555564</v>
      </c>
      <c r="C33" s="5">
        <v>0.37500000000000006</v>
      </c>
      <c r="D33" s="6">
        <v>0.38541666666666674</v>
      </c>
      <c r="E33" s="260"/>
      <c r="F33" s="66">
        <v>0.38888888888888895</v>
      </c>
      <c r="G33" s="5">
        <v>0.39930555555555564</v>
      </c>
      <c r="H33" s="6">
        <v>0.4097222222222223</v>
      </c>
    </row>
    <row r="34" spans="1:8" s="2" customFormat="1" ht="17.4">
      <c r="A34" s="110" t="s">
        <v>41</v>
      </c>
      <c r="B34" s="5">
        <v>0.37500000000000006</v>
      </c>
      <c r="C34" s="5">
        <v>0.3819444444444445</v>
      </c>
      <c r="D34" s="6">
        <v>0.39236111111111116</v>
      </c>
      <c r="E34" s="260"/>
      <c r="F34" s="66">
        <v>0.39583333333333337</v>
      </c>
      <c r="G34" s="5">
        <v>0.40625000000000006</v>
      </c>
      <c r="H34" s="6">
        <v>0.41666666666666674</v>
      </c>
    </row>
    <row r="35" spans="1:8" s="2" customFormat="1" ht="17.4">
      <c r="A35" s="110"/>
      <c r="B35" s="5">
        <v>0.38194444444444453</v>
      </c>
      <c r="C35" s="5">
        <v>0.38888888888888895</v>
      </c>
      <c r="D35" s="6">
        <v>0.39930555555555564</v>
      </c>
      <c r="E35" s="260"/>
      <c r="F35" s="66">
        <v>0.40277777777777785</v>
      </c>
      <c r="G35" s="5">
        <v>0.41319444444444453</v>
      </c>
      <c r="H35" s="6">
        <v>0.4236111111111112</v>
      </c>
    </row>
    <row r="36" spans="1:8" s="2" customFormat="1" ht="17.4">
      <c r="A36" s="110"/>
      <c r="B36" s="5">
        <v>0.38888888888888895</v>
      </c>
      <c r="C36" s="5">
        <v>0.39583333333333337</v>
      </c>
      <c r="D36" s="6">
        <v>0.40625000000000006</v>
      </c>
      <c r="E36" s="260"/>
      <c r="F36" s="66">
        <v>0.40972222222222227</v>
      </c>
      <c r="G36" s="5">
        <v>0.42013888888888895</v>
      </c>
      <c r="H36" s="6">
        <v>0.43055555555555564</v>
      </c>
    </row>
    <row r="37" spans="1:8" s="2" customFormat="1" ht="17.4">
      <c r="A37" s="110" t="s">
        <v>41</v>
      </c>
      <c r="B37" s="5">
        <v>0.3958333333333334</v>
      </c>
      <c r="C37" s="5">
        <v>0.40277777777777785</v>
      </c>
      <c r="D37" s="6">
        <v>0.41319444444444453</v>
      </c>
      <c r="E37" s="260"/>
      <c r="F37" s="66">
        <v>0.41666666666666674</v>
      </c>
      <c r="G37" s="5">
        <v>0.4270833333333334</v>
      </c>
      <c r="H37" s="6">
        <v>0.4375000000000001</v>
      </c>
    </row>
    <row r="38" spans="1:8" s="2" customFormat="1" ht="17.4">
      <c r="A38" s="110"/>
      <c r="B38" s="5">
        <v>0.4027777777777779</v>
      </c>
      <c r="C38" s="5">
        <v>0.4097222222222223</v>
      </c>
      <c r="D38" s="6">
        <v>0.420138888888889</v>
      </c>
      <c r="E38" s="260"/>
      <c r="F38" s="66">
        <v>0.4236111111111112</v>
      </c>
      <c r="G38" s="5">
        <v>0.4340277777777779</v>
      </c>
      <c r="H38" s="6">
        <v>0.4444444444444446</v>
      </c>
    </row>
    <row r="39" spans="1:8" s="2" customFormat="1" ht="17.4">
      <c r="A39" s="110"/>
      <c r="B39" s="5">
        <v>0.4097222222222223</v>
      </c>
      <c r="C39" s="5">
        <v>0.41666666666666674</v>
      </c>
      <c r="D39" s="6">
        <v>0.4270833333333334</v>
      </c>
      <c r="E39" s="260"/>
      <c r="F39" s="66">
        <v>0.43055555555555564</v>
      </c>
      <c r="G39" s="5">
        <v>0.4409722222222223</v>
      </c>
      <c r="H39" s="6">
        <v>0.451388888888889</v>
      </c>
    </row>
    <row r="40" spans="1:8" s="2" customFormat="1" ht="17.4">
      <c r="A40" s="110" t="s">
        <v>41</v>
      </c>
      <c r="B40" s="5">
        <v>0.41666666666666674</v>
      </c>
      <c r="C40" s="5">
        <v>0.42361111111111116</v>
      </c>
      <c r="D40" s="6">
        <v>0.43402777777777785</v>
      </c>
      <c r="E40" s="260"/>
      <c r="F40" s="66">
        <v>0.43750000000000006</v>
      </c>
      <c r="G40" s="5">
        <v>0.44791666666666674</v>
      </c>
      <c r="H40" s="6">
        <v>0.4583333333333334</v>
      </c>
    </row>
    <row r="41" spans="1:8" s="2" customFormat="1" ht="17.4">
      <c r="A41" s="110"/>
      <c r="B41" s="5">
        <v>0.4236111111111112</v>
      </c>
      <c r="C41" s="5">
        <v>0.43055555555555564</v>
      </c>
      <c r="D41" s="6">
        <v>0.4409722222222223</v>
      </c>
      <c r="E41" s="260"/>
      <c r="F41" s="66">
        <v>0.44444444444444453</v>
      </c>
      <c r="G41" s="5">
        <v>0.4548611111111112</v>
      </c>
      <c r="H41" s="6">
        <v>0.4652777777777779</v>
      </c>
    </row>
    <row r="42" spans="1:8" s="2" customFormat="1" ht="17.4">
      <c r="A42" s="110"/>
      <c r="B42" s="5">
        <v>0.43055555555555564</v>
      </c>
      <c r="C42" s="5">
        <v>0.43750000000000006</v>
      </c>
      <c r="D42" s="6">
        <v>0.44791666666666674</v>
      </c>
      <c r="E42" s="260"/>
      <c r="F42" s="66">
        <v>0.45138888888888895</v>
      </c>
      <c r="G42" s="5">
        <v>0.46180555555555564</v>
      </c>
      <c r="H42" s="6">
        <v>0.4722222222222223</v>
      </c>
    </row>
    <row r="43" spans="1:8" s="2" customFormat="1" ht="17.4">
      <c r="A43" s="110" t="s">
        <v>41</v>
      </c>
      <c r="B43" s="5">
        <v>0.4375000000000001</v>
      </c>
      <c r="C43" s="5">
        <v>0.44444444444444453</v>
      </c>
      <c r="D43" s="6">
        <v>0.4548611111111112</v>
      </c>
      <c r="E43" s="260"/>
      <c r="F43" s="66">
        <v>0.4583333333333334</v>
      </c>
      <c r="G43" s="5">
        <v>0.4687500000000001</v>
      </c>
      <c r="H43" s="6">
        <v>0.4791666666666668</v>
      </c>
    </row>
    <row r="44" spans="1:8" s="2" customFormat="1" ht="17.4">
      <c r="A44" s="110"/>
      <c r="B44" s="5">
        <v>0.4444444444444446</v>
      </c>
      <c r="C44" s="5">
        <v>0.451388888888889</v>
      </c>
      <c r="D44" s="6">
        <v>0.4618055555555557</v>
      </c>
      <c r="E44" s="260"/>
      <c r="F44" s="66">
        <v>0.4652777777777779</v>
      </c>
      <c r="G44" s="5">
        <v>0.4756944444444446</v>
      </c>
      <c r="H44" s="6">
        <v>0.48611111111111127</v>
      </c>
    </row>
    <row r="45" spans="1:8" s="2" customFormat="1" ht="17.4">
      <c r="A45" s="110"/>
      <c r="B45" s="5">
        <v>0.451388888888889</v>
      </c>
      <c r="C45" s="5">
        <v>0.4583333333333334</v>
      </c>
      <c r="D45" s="6">
        <v>0.4687500000000001</v>
      </c>
      <c r="E45" s="260"/>
      <c r="F45" s="66">
        <v>0.4722222222222223</v>
      </c>
      <c r="G45" s="5">
        <v>0.482638888888889</v>
      </c>
      <c r="H45" s="6">
        <v>0.4930555555555557</v>
      </c>
    </row>
    <row r="46" spans="1:8" s="2" customFormat="1" ht="17.4">
      <c r="A46" s="110" t="s">
        <v>41</v>
      </c>
      <c r="B46" s="5">
        <v>0.4583333333333334</v>
      </c>
      <c r="C46" s="5">
        <v>0.46527777777777785</v>
      </c>
      <c r="D46" s="6">
        <v>0.47569444444444453</v>
      </c>
      <c r="E46" s="260"/>
      <c r="F46" s="66">
        <v>0.47916666666666674</v>
      </c>
      <c r="G46" s="5">
        <v>0.4895833333333334</v>
      </c>
      <c r="H46" s="6">
        <v>0.5000000000000001</v>
      </c>
    </row>
    <row r="47" spans="1:8" s="2" customFormat="1" ht="17.4">
      <c r="A47" s="110"/>
      <c r="B47" s="5">
        <v>0.4652777777777779</v>
      </c>
      <c r="C47" s="5">
        <v>0.4722222222222223</v>
      </c>
      <c r="D47" s="6">
        <v>0.482638888888889</v>
      </c>
      <c r="E47" s="260"/>
      <c r="F47" s="66">
        <v>0.4861111111111112</v>
      </c>
      <c r="G47" s="5">
        <v>0.4965277777777779</v>
      </c>
      <c r="H47" s="6">
        <v>0.5069444444444445</v>
      </c>
    </row>
    <row r="48" spans="1:8" s="2" customFormat="1" ht="17.4">
      <c r="A48" s="110"/>
      <c r="B48" s="5">
        <v>0.4722222222222223</v>
      </c>
      <c r="C48" s="5">
        <v>0.47916666666666674</v>
      </c>
      <c r="D48" s="6">
        <v>0.4895833333333334</v>
      </c>
      <c r="E48" s="260"/>
      <c r="F48" s="66">
        <v>0.49305555555555564</v>
      </c>
      <c r="G48" s="5">
        <v>0.5034722222222223</v>
      </c>
      <c r="H48" s="6">
        <v>0.513888888888889</v>
      </c>
    </row>
    <row r="49" spans="1:8" s="2" customFormat="1" ht="17.4">
      <c r="A49" s="110" t="s">
        <v>41</v>
      </c>
      <c r="B49" s="5">
        <v>0.4791666666666668</v>
      </c>
      <c r="C49" s="5">
        <v>0.4861111111111112</v>
      </c>
      <c r="D49" s="6">
        <v>0.4965277777777779</v>
      </c>
      <c r="E49" s="260"/>
      <c r="F49" s="254">
        <v>0.5000000000000001</v>
      </c>
      <c r="G49" s="111">
        <v>0.5104166666666667</v>
      </c>
      <c r="H49" s="112">
        <v>0.5208333333333334</v>
      </c>
    </row>
    <row r="50" spans="1:8" s="2" customFormat="1" ht="17.4">
      <c r="A50" s="110"/>
      <c r="B50" s="5">
        <v>0.48611111111111127</v>
      </c>
      <c r="C50" s="5">
        <v>0.4930555555555557</v>
      </c>
      <c r="D50" s="250">
        <v>0.5034722222222223</v>
      </c>
      <c r="E50" s="261"/>
      <c r="F50" s="253">
        <v>0.5069444444444445</v>
      </c>
      <c r="G50" s="111">
        <v>0.5173611111111112</v>
      </c>
      <c r="H50" s="112">
        <v>0.5277777777777778</v>
      </c>
    </row>
    <row r="51" spans="1:8" s="2" customFormat="1" ht="17.4">
      <c r="A51" s="110"/>
      <c r="B51" s="5">
        <v>0.4930555555555557</v>
      </c>
      <c r="C51" s="113">
        <v>0.5000000000000001</v>
      </c>
      <c r="D51" s="112">
        <v>0.5104166666666667</v>
      </c>
      <c r="E51" s="262"/>
      <c r="F51" s="253">
        <v>0.513888888888889</v>
      </c>
      <c r="G51" s="111">
        <v>0.5243055555555556</v>
      </c>
      <c r="H51" s="112">
        <v>0.5347222222222222</v>
      </c>
    </row>
    <row r="52" spans="1:8" s="2" customFormat="1" ht="17.4">
      <c r="A52" s="110" t="s">
        <v>41</v>
      </c>
      <c r="B52" s="113">
        <v>0.5000000000000001</v>
      </c>
      <c r="C52" s="111">
        <v>0.5069444444444445</v>
      </c>
      <c r="D52" s="112">
        <v>0.5173611111111112</v>
      </c>
      <c r="E52" s="262"/>
      <c r="F52" s="253">
        <v>0.5208333333333334</v>
      </c>
      <c r="G52" s="111">
        <v>0.53125</v>
      </c>
      <c r="H52" s="112">
        <v>0.5416666666666666</v>
      </c>
    </row>
    <row r="53" spans="1:8" s="2" customFormat="1" ht="17.4">
      <c r="A53" s="110"/>
      <c r="B53" s="111">
        <v>0.5069444444444445</v>
      </c>
      <c r="C53" s="111">
        <v>0.513888888888889</v>
      </c>
      <c r="D53" s="112">
        <v>0.5243055555555556</v>
      </c>
      <c r="E53" s="262"/>
      <c r="F53" s="253">
        <v>0.5277777777777778</v>
      </c>
      <c r="G53" s="111">
        <v>0.5381944444444444</v>
      </c>
      <c r="H53" s="112">
        <v>0.04861111111111111</v>
      </c>
    </row>
    <row r="54" spans="1:8" s="2" customFormat="1" ht="17.4">
      <c r="A54" s="110"/>
      <c r="B54" s="111">
        <v>0.513888888888889</v>
      </c>
      <c r="C54" s="111">
        <v>0.5208333333333334</v>
      </c>
      <c r="D54" s="112">
        <v>0.53125</v>
      </c>
      <c r="E54" s="262"/>
      <c r="F54" s="253">
        <v>0.5347222222222222</v>
      </c>
      <c r="G54" s="111">
        <v>0.04513888888888889</v>
      </c>
      <c r="H54" s="112">
        <v>0.05555555555555555</v>
      </c>
    </row>
    <row r="55" spans="1:8" s="2" customFormat="1" ht="17.4">
      <c r="A55" s="110" t="s">
        <v>41</v>
      </c>
      <c r="B55" s="111">
        <v>0.5208333333333334</v>
      </c>
      <c r="C55" s="111">
        <v>0.5277777777777778</v>
      </c>
      <c r="D55" s="112">
        <v>0.5381944444444444</v>
      </c>
      <c r="E55" s="262"/>
      <c r="F55" s="253">
        <v>0.041666666666666664</v>
      </c>
      <c r="G55" s="111">
        <v>0.052083333333333336</v>
      </c>
      <c r="H55" s="112">
        <v>0.0625</v>
      </c>
    </row>
    <row r="56" spans="1:8" s="2" customFormat="1" ht="17.4">
      <c r="A56" s="110"/>
      <c r="B56" s="111">
        <v>0.5277777777777778</v>
      </c>
      <c r="C56" s="111">
        <v>0.5347222222222222</v>
      </c>
      <c r="D56" s="112">
        <v>0.04513888888888889</v>
      </c>
      <c r="E56" s="262"/>
      <c r="F56" s="253">
        <v>0.04861111111111111</v>
      </c>
      <c r="G56" s="111">
        <v>0.05902777777777778</v>
      </c>
      <c r="H56" s="112">
        <v>0.06944444444444443</v>
      </c>
    </row>
    <row r="57" spans="1:8" s="2" customFormat="1" ht="17.4">
      <c r="A57" s="110"/>
      <c r="B57" s="111">
        <v>0.5347222222222222</v>
      </c>
      <c r="C57" s="111">
        <v>0.041666666666666664</v>
      </c>
      <c r="D57" s="112">
        <v>0.052083333333333336</v>
      </c>
      <c r="E57" s="262"/>
      <c r="F57" s="253">
        <v>0.05555555555555555</v>
      </c>
      <c r="G57" s="111">
        <v>0.06597222222222222</v>
      </c>
      <c r="H57" s="112">
        <v>0.0763888888888889</v>
      </c>
    </row>
    <row r="58" spans="1:8" s="2" customFormat="1" ht="17.4">
      <c r="A58" s="110" t="s">
        <v>41</v>
      </c>
      <c r="B58" s="111">
        <v>0.041666666666666664</v>
      </c>
      <c r="C58" s="111">
        <v>0.04861111111111111</v>
      </c>
      <c r="D58" s="112">
        <v>0.05902777777777778</v>
      </c>
      <c r="E58" s="262"/>
      <c r="F58" s="253">
        <v>0.0625</v>
      </c>
      <c r="G58" s="111">
        <v>0.07291666666666667</v>
      </c>
      <c r="H58" s="112">
        <v>0.08333333333333333</v>
      </c>
    </row>
    <row r="59" spans="1:8" s="2" customFormat="1" ht="17.4">
      <c r="A59" s="110"/>
      <c r="B59" s="111">
        <v>0.04861111111111111</v>
      </c>
      <c r="C59" s="111">
        <v>0.05555555555555555</v>
      </c>
      <c r="D59" s="112">
        <v>0.06597222222222222</v>
      </c>
      <c r="E59" s="262"/>
      <c r="F59" s="253">
        <v>0.06944444444444443</v>
      </c>
      <c r="G59" s="111">
        <v>0.0798611111111111</v>
      </c>
      <c r="H59" s="112">
        <v>0.09027777777777778</v>
      </c>
    </row>
    <row r="60" spans="1:8" s="2" customFormat="1" ht="17.4">
      <c r="A60" s="110"/>
      <c r="B60" s="111">
        <v>0.05555555555555555</v>
      </c>
      <c r="C60" s="111">
        <v>0.0625</v>
      </c>
      <c r="D60" s="112">
        <v>0.07291666666666667</v>
      </c>
      <c r="E60" s="262"/>
      <c r="F60" s="253">
        <v>0.0763888888888889</v>
      </c>
      <c r="G60" s="111">
        <v>0.08680555555555557</v>
      </c>
      <c r="H60" s="112">
        <v>0.09722222222222222</v>
      </c>
    </row>
    <row r="61" spans="1:8" s="2" customFormat="1" ht="17.4">
      <c r="A61" s="110" t="s">
        <v>41</v>
      </c>
      <c r="B61" s="111">
        <v>0.0625</v>
      </c>
      <c r="C61" s="111">
        <v>0.06944444444444443</v>
      </c>
      <c r="D61" s="112">
        <v>0.0798611111111111</v>
      </c>
      <c r="E61" s="262"/>
      <c r="F61" s="253">
        <v>0.08333333333333333</v>
      </c>
      <c r="G61" s="111">
        <v>0.09375</v>
      </c>
      <c r="H61" s="112">
        <v>0.10416666666666667</v>
      </c>
    </row>
    <row r="62" spans="1:8" s="2" customFormat="1" ht="17.4">
      <c r="A62" s="110"/>
      <c r="B62" s="111">
        <v>0.06944444444444443</v>
      </c>
      <c r="C62" s="111">
        <v>0.0763888888888889</v>
      </c>
      <c r="D62" s="112">
        <v>0.08680555555555557</v>
      </c>
      <c r="E62" s="262"/>
      <c r="F62" s="253">
        <v>0.09027777777777778</v>
      </c>
      <c r="G62" s="111">
        <v>0.10069444444444443</v>
      </c>
      <c r="H62" s="112">
        <v>0.1111111111111111</v>
      </c>
    </row>
    <row r="63" spans="1:8" s="2" customFormat="1" ht="17.4">
      <c r="A63" s="110"/>
      <c r="B63" s="111">
        <v>0.0763888888888889</v>
      </c>
      <c r="C63" s="111">
        <v>0.08333333333333333</v>
      </c>
      <c r="D63" s="112">
        <v>0.09375</v>
      </c>
      <c r="E63" s="262"/>
      <c r="F63" s="253">
        <v>0.09722222222222222</v>
      </c>
      <c r="G63" s="111">
        <v>0.1076388888888889</v>
      </c>
      <c r="H63" s="112">
        <v>0.11805555555555557</v>
      </c>
    </row>
    <row r="64" spans="1:8" s="2" customFormat="1" ht="17.4">
      <c r="A64" s="110" t="s">
        <v>41</v>
      </c>
      <c r="B64" s="111">
        <v>0.08333333333333333</v>
      </c>
      <c r="C64" s="111">
        <v>0.09027777777777778</v>
      </c>
      <c r="D64" s="112">
        <v>0.10069444444444443</v>
      </c>
      <c r="E64" s="262"/>
      <c r="F64" s="253">
        <v>0.10416666666666667</v>
      </c>
      <c r="G64" s="111">
        <v>0.11458333333333333</v>
      </c>
      <c r="H64" s="112">
        <v>0.125</v>
      </c>
    </row>
    <row r="65" spans="1:8" s="2" customFormat="1" ht="17.4">
      <c r="A65" s="110"/>
      <c r="B65" s="111">
        <v>0.09027777777777778</v>
      </c>
      <c r="C65" s="111">
        <v>0.09722222222222222</v>
      </c>
      <c r="D65" s="112">
        <v>0.1076388888888889</v>
      </c>
      <c r="E65" s="262"/>
      <c r="F65" s="253">
        <v>0.1111111111111111</v>
      </c>
      <c r="G65" s="111">
        <v>0.12152777777777778</v>
      </c>
      <c r="H65" s="112">
        <v>0.13194444444444445</v>
      </c>
    </row>
    <row r="66" spans="1:8" s="2" customFormat="1" ht="17.4">
      <c r="A66" s="110"/>
      <c r="B66" s="111">
        <v>0.09722222222222222</v>
      </c>
      <c r="C66" s="111">
        <v>0.10416666666666667</v>
      </c>
      <c r="D66" s="112">
        <v>0.11458333333333333</v>
      </c>
      <c r="E66" s="262"/>
      <c r="F66" s="253">
        <v>0.11805555555555557</v>
      </c>
      <c r="G66" s="111">
        <v>0.12847222222222224</v>
      </c>
      <c r="H66" s="112">
        <v>0.1388888888888889</v>
      </c>
    </row>
    <row r="67" spans="1:8" s="2" customFormat="1" ht="17.4">
      <c r="A67" s="110" t="s">
        <v>41</v>
      </c>
      <c r="B67" s="111">
        <v>0.10416666666666667</v>
      </c>
      <c r="C67" s="111">
        <v>0.1111111111111111</v>
      </c>
      <c r="D67" s="112">
        <v>0.12152777777777778</v>
      </c>
      <c r="E67" s="262"/>
      <c r="F67" s="253">
        <v>0.125</v>
      </c>
      <c r="G67" s="111">
        <v>0.13541666666666666</v>
      </c>
      <c r="H67" s="112">
        <v>0.14583333333333334</v>
      </c>
    </row>
    <row r="68" spans="1:8" s="2" customFormat="1" ht="17.4">
      <c r="A68" s="110"/>
      <c r="B68" s="111">
        <v>0.1111111111111111</v>
      </c>
      <c r="C68" s="111">
        <v>0.11805555555555557</v>
      </c>
      <c r="D68" s="112">
        <v>0.12847222222222224</v>
      </c>
      <c r="E68" s="262"/>
      <c r="F68" s="253">
        <v>0.13194444444444445</v>
      </c>
      <c r="G68" s="111">
        <v>0.1423611111111111</v>
      </c>
      <c r="H68" s="112">
        <v>0.15277777777777776</v>
      </c>
    </row>
    <row r="69" spans="1:8" ht="17.4">
      <c r="A69" s="110"/>
      <c r="B69" s="111">
        <v>0.11805555555555557</v>
      </c>
      <c r="C69" s="111">
        <v>0.125</v>
      </c>
      <c r="D69" s="112">
        <v>0.13541666666666666</v>
      </c>
      <c r="E69" s="262"/>
      <c r="F69" s="253">
        <v>0.1388888888888889</v>
      </c>
      <c r="G69" s="111">
        <v>0.14930555555555555</v>
      </c>
      <c r="H69" s="112">
        <v>0.15972222222222224</v>
      </c>
    </row>
    <row r="70" spans="1:8" ht="17.4">
      <c r="A70" s="110" t="s">
        <v>41</v>
      </c>
      <c r="B70" s="111">
        <v>0.125</v>
      </c>
      <c r="C70" s="111">
        <v>0.13194444444444445</v>
      </c>
      <c r="D70" s="112">
        <v>0.1423611111111111</v>
      </c>
      <c r="E70" s="262"/>
      <c r="F70" s="253">
        <v>0.14583333333333334</v>
      </c>
      <c r="G70" s="111">
        <v>0.15625</v>
      </c>
      <c r="H70" s="112">
        <v>0.16666666666666666</v>
      </c>
    </row>
    <row r="71" spans="1:8" ht="17.4">
      <c r="A71" s="110"/>
      <c r="B71" s="111">
        <v>0.13194444444444445</v>
      </c>
      <c r="C71" s="111">
        <v>0.1388888888888889</v>
      </c>
      <c r="D71" s="112">
        <v>0.14930555555555555</v>
      </c>
      <c r="E71" s="262"/>
      <c r="F71" s="253">
        <v>0.15277777777777776</v>
      </c>
      <c r="G71" s="111">
        <v>0.16319444444444445</v>
      </c>
      <c r="H71" s="112">
        <v>0.17361111111111113</v>
      </c>
    </row>
    <row r="72" spans="1:8" ht="17.4">
      <c r="A72" s="110"/>
      <c r="B72" s="111">
        <v>0.1388888888888889</v>
      </c>
      <c r="C72" s="111">
        <v>0.14583333333333334</v>
      </c>
      <c r="D72" s="112">
        <v>0.15625</v>
      </c>
      <c r="E72" s="262"/>
      <c r="F72" s="253">
        <v>0.15972222222222224</v>
      </c>
      <c r="G72" s="111">
        <v>0.17013888888888887</v>
      </c>
      <c r="H72" s="112">
        <v>0.18055555555555555</v>
      </c>
    </row>
    <row r="73" spans="1:8" ht="17.4">
      <c r="A73" s="110" t="s">
        <v>41</v>
      </c>
      <c r="B73" s="111">
        <v>0.14583333333333334</v>
      </c>
      <c r="C73" s="111">
        <v>0.15277777777777776</v>
      </c>
      <c r="D73" s="112">
        <v>0.16319444444444445</v>
      </c>
      <c r="E73" s="262"/>
      <c r="F73" s="253">
        <v>0.16666666666666666</v>
      </c>
      <c r="G73" s="111">
        <v>0.17708333333333334</v>
      </c>
      <c r="H73" s="112">
        <v>0.1875</v>
      </c>
    </row>
    <row r="74" spans="1:8" ht="17.4">
      <c r="A74" s="110"/>
      <c r="B74" s="111">
        <v>0.15277777777777776</v>
      </c>
      <c r="C74" s="111">
        <v>0.15972222222222224</v>
      </c>
      <c r="D74" s="112">
        <v>0.17013888888888887</v>
      </c>
      <c r="E74" s="262"/>
      <c r="F74" s="253">
        <v>0.17361111111111113</v>
      </c>
      <c r="G74" s="111">
        <v>0.1840277777777778</v>
      </c>
      <c r="H74" s="112">
        <v>0.19444444444444445</v>
      </c>
    </row>
    <row r="75" spans="1:8" ht="17.4">
      <c r="A75" s="110"/>
      <c r="B75" s="111">
        <v>0.15972222222222224</v>
      </c>
      <c r="C75" s="111">
        <v>0.16666666666666666</v>
      </c>
      <c r="D75" s="112">
        <v>0.17708333333333334</v>
      </c>
      <c r="E75" s="262"/>
      <c r="F75" s="253">
        <v>0.18055555555555555</v>
      </c>
      <c r="G75" s="111">
        <v>0.1909722222222222</v>
      </c>
      <c r="H75" s="112">
        <v>0.20138888888888887</v>
      </c>
    </row>
    <row r="76" spans="1:8" ht="17.4">
      <c r="A76" s="110" t="s">
        <v>41</v>
      </c>
      <c r="B76" s="111">
        <v>0.16666666666666666</v>
      </c>
      <c r="C76" s="111">
        <v>0.17361111111111113</v>
      </c>
      <c r="D76" s="112">
        <v>0.1840277777777778</v>
      </c>
      <c r="E76" s="262"/>
      <c r="F76" s="253">
        <v>0.1875</v>
      </c>
      <c r="G76" s="111">
        <v>0.19791666666666666</v>
      </c>
      <c r="H76" s="112">
        <v>0.20833333333333334</v>
      </c>
    </row>
    <row r="77" spans="1:8" ht="17.4">
      <c r="A77" s="110"/>
      <c r="B77" s="111">
        <v>0.17361111111111113</v>
      </c>
      <c r="C77" s="111">
        <v>0.18055555555555555</v>
      </c>
      <c r="D77" s="112">
        <v>0.1909722222222222</v>
      </c>
      <c r="E77" s="262"/>
      <c r="F77" s="253">
        <v>0.19444444444444445</v>
      </c>
      <c r="G77" s="111">
        <v>0.20486111111111113</v>
      </c>
      <c r="H77" s="112">
        <v>0.2152777777777778</v>
      </c>
    </row>
    <row r="78" spans="1:8" ht="17.4">
      <c r="A78" s="110"/>
      <c r="B78" s="111">
        <v>0.18055555555555555</v>
      </c>
      <c r="C78" s="111">
        <v>0.1875</v>
      </c>
      <c r="D78" s="112">
        <v>0.19791666666666666</v>
      </c>
      <c r="E78" s="262"/>
      <c r="F78" s="253">
        <v>0.20138888888888887</v>
      </c>
      <c r="G78" s="111">
        <v>0.21180555555555555</v>
      </c>
      <c r="H78" s="112">
        <v>0.2222222222222222</v>
      </c>
    </row>
    <row r="79" spans="1:8" ht="17.4">
      <c r="A79" s="110" t="s">
        <v>41</v>
      </c>
      <c r="B79" s="111">
        <v>0.1875</v>
      </c>
      <c r="C79" s="111">
        <v>0.19444444444444445</v>
      </c>
      <c r="D79" s="112">
        <v>0.20486111111111113</v>
      </c>
      <c r="E79" s="262"/>
      <c r="F79" s="253">
        <v>0.20833333333333334</v>
      </c>
      <c r="G79" s="111">
        <v>0.21875</v>
      </c>
      <c r="H79" s="112">
        <v>0.22916666666666666</v>
      </c>
    </row>
    <row r="80" spans="1:8" ht="17.4">
      <c r="A80" s="110"/>
      <c r="B80" s="111">
        <v>0.19444444444444445</v>
      </c>
      <c r="C80" s="111">
        <v>0.20138888888888887</v>
      </c>
      <c r="D80" s="112">
        <v>0.21180555555555555</v>
      </c>
      <c r="E80" s="262"/>
      <c r="F80" s="253">
        <v>0.2152777777777778</v>
      </c>
      <c r="G80" s="111">
        <v>0.22569444444444445</v>
      </c>
      <c r="H80" s="112">
        <v>0.23611111111111113</v>
      </c>
    </row>
    <row r="81" spans="1:8" ht="17.4">
      <c r="A81" s="110"/>
      <c r="B81" s="111">
        <v>0.20138888888888887</v>
      </c>
      <c r="C81" s="111">
        <v>0.20833333333333334</v>
      </c>
      <c r="D81" s="112">
        <v>0.21875</v>
      </c>
      <c r="E81" s="262"/>
      <c r="F81" s="253">
        <v>0.2222222222222222</v>
      </c>
      <c r="G81" s="111">
        <v>0.23263888888888887</v>
      </c>
      <c r="H81" s="112">
        <v>0.24305555555555555</v>
      </c>
    </row>
    <row r="82" spans="1:8" ht="17.4">
      <c r="A82" s="110" t="s">
        <v>41</v>
      </c>
      <c r="B82" s="111">
        <v>0.20833333333333334</v>
      </c>
      <c r="C82" s="111">
        <v>0.2152777777777778</v>
      </c>
      <c r="D82" s="112">
        <v>0.22569444444444445</v>
      </c>
      <c r="E82" s="262"/>
      <c r="F82" s="253">
        <v>0.22916666666666666</v>
      </c>
      <c r="G82" s="111">
        <v>0.23958333333333334</v>
      </c>
      <c r="H82" s="112">
        <v>0.25</v>
      </c>
    </row>
    <row r="83" spans="1:8" ht="17.4">
      <c r="A83" s="110"/>
      <c r="B83" s="111">
        <v>0.2152777777777778</v>
      </c>
      <c r="C83" s="111">
        <v>0.2222222222222222</v>
      </c>
      <c r="D83" s="112">
        <v>0.23263888888888887</v>
      </c>
      <c r="E83" s="262"/>
      <c r="F83" s="253">
        <v>0.23611111111111113</v>
      </c>
      <c r="G83" s="111">
        <v>0.2465277777777778</v>
      </c>
      <c r="H83" s="112">
        <v>0.2569444444444445</v>
      </c>
    </row>
    <row r="84" spans="1:8" ht="17.4">
      <c r="A84" s="110"/>
      <c r="B84" s="111">
        <v>0.2222222222222222</v>
      </c>
      <c r="C84" s="111">
        <v>0.22916666666666666</v>
      </c>
      <c r="D84" s="112">
        <v>0.23958333333333334</v>
      </c>
      <c r="E84" s="262"/>
      <c r="F84" s="253">
        <v>0.24305555555555555</v>
      </c>
      <c r="G84" s="111">
        <v>0.2534722222222222</v>
      </c>
      <c r="H84" s="112">
        <v>0.2638888888888889</v>
      </c>
    </row>
    <row r="85" spans="1:8" ht="17.4">
      <c r="A85" s="110" t="s">
        <v>41</v>
      </c>
      <c r="B85" s="111">
        <v>0.22916666666666666</v>
      </c>
      <c r="C85" s="111">
        <v>0.23611111111111113</v>
      </c>
      <c r="D85" s="112">
        <v>0.2465277777777778</v>
      </c>
      <c r="E85" s="262"/>
      <c r="F85" s="253">
        <v>0.25</v>
      </c>
      <c r="G85" s="111">
        <v>0.2604166666666667</v>
      </c>
      <c r="H85" s="112">
        <v>0.2708333333333333</v>
      </c>
    </row>
    <row r="86" spans="1:8" ht="17.4">
      <c r="A86" s="110"/>
      <c r="B86" s="111">
        <v>0.23611111111111113</v>
      </c>
      <c r="C86" s="111">
        <v>0.24305555555555555</v>
      </c>
      <c r="D86" s="112">
        <v>0.2534722222222222</v>
      </c>
      <c r="E86" s="262"/>
      <c r="F86" s="253">
        <v>0.2569444444444445</v>
      </c>
      <c r="G86" s="111">
        <v>0.2673611111111111</v>
      </c>
      <c r="H86" s="112">
        <v>0.2777777777777778</v>
      </c>
    </row>
    <row r="87" spans="1:8" ht="17.4">
      <c r="A87" s="110"/>
      <c r="B87" s="111">
        <v>0.24305555555555555</v>
      </c>
      <c r="C87" s="111">
        <v>0.25</v>
      </c>
      <c r="D87" s="112">
        <v>0.2604166666666667</v>
      </c>
      <c r="E87" s="262"/>
      <c r="F87" s="253">
        <v>0.2638888888888889</v>
      </c>
      <c r="G87" s="111">
        <v>0.2743055555555555</v>
      </c>
      <c r="H87" s="112">
        <v>0.2847222222222222</v>
      </c>
    </row>
    <row r="88" spans="1:8" ht="17.4">
      <c r="A88" s="110" t="s">
        <v>41</v>
      </c>
      <c r="B88" s="111">
        <v>0.25</v>
      </c>
      <c r="C88" s="111">
        <v>0.2569444444444445</v>
      </c>
      <c r="D88" s="112">
        <v>0.2673611111111111</v>
      </c>
      <c r="E88" s="262"/>
      <c r="F88" s="253">
        <v>0.2708333333333333</v>
      </c>
      <c r="G88" s="111">
        <v>0.28125</v>
      </c>
      <c r="H88" s="112">
        <v>0.2916666666666667</v>
      </c>
    </row>
    <row r="89" spans="1:8" ht="17.4">
      <c r="A89" s="110"/>
      <c r="B89" s="111">
        <v>0.2569444444444445</v>
      </c>
      <c r="C89" s="111">
        <v>0.2638888888888889</v>
      </c>
      <c r="D89" s="112">
        <v>0.2743055555555555</v>
      </c>
      <c r="E89" s="262"/>
      <c r="F89" s="253">
        <v>0.2777777777777778</v>
      </c>
      <c r="G89" s="111">
        <v>0.2881944444444445</v>
      </c>
      <c r="H89" s="112">
        <v>0.2986111111111111</v>
      </c>
    </row>
    <row r="90" spans="1:8" ht="17.4">
      <c r="A90" s="110"/>
      <c r="B90" s="111">
        <v>0.2638888888888889</v>
      </c>
      <c r="C90" s="111">
        <v>0.2708333333333333</v>
      </c>
      <c r="D90" s="112">
        <v>0.28125</v>
      </c>
      <c r="E90" s="262"/>
      <c r="F90" s="253">
        <v>0.2847222222222222</v>
      </c>
      <c r="G90" s="111">
        <v>0.2951388888888889</v>
      </c>
      <c r="H90" s="112">
        <v>0.3055555555555555</v>
      </c>
    </row>
    <row r="91" spans="1:8" ht="17.4">
      <c r="A91" s="110" t="s">
        <v>41</v>
      </c>
      <c r="B91" s="111">
        <v>0.2708333333333333</v>
      </c>
      <c r="C91" s="111">
        <v>0.2777777777777778</v>
      </c>
      <c r="D91" s="112">
        <v>0.2881944444444445</v>
      </c>
      <c r="E91" s="262"/>
      <c r="F91" s="253">
        <v>0.2916666666666667</v>
      </c>
      <c r="G91" s="111">
        <v>0.3020833333333333</v>
      </c>
      <c r="H91" s="112">
        <v>0.3125</v>
      </c>
    </row>
    <row r="92" spans="1:8" ht="17.4">
      <c r="A92" s="110"/>
      <c r="B92" s="111">
        <v>0.2777777777777778</v>
      </c>
      <c r="C92" s="111">
        <v>0.2847222222222222</v>
      </c>
      <c r="D92" s="112">
        <v>0.2951388888888889</v>
      </c>
      <c r="E92" s="262"/>
      <c r="F92" s="253">
        <v>0.2986111111111111</v>
      </c>
      <c r="G92" s="111">
        <v>0.3090277777777778</v>
      </c>
      <c r="H92" s="112">
        <v>0.3194444444444445</v>
      </c>
    </row>
    <row r="93" spans="1:8" ht="17.4">
      <c r="A93" s="110" t="s">
        <v>41</v>
      </c>
      <c r="B93" s="111">
        <v>0.2916666666666667</v>
      </c>
      <c r="C93" s="111">
        <v>0.2986111111111111</v>
      </c>
      <c r="D93" s="112">
        <v>0.3090277777777778</v>
      </c>
      <c r="E93" s="262"/>
      <c r="F93" s="253">
        <v>0.3125</v>
      </c>
      <c r="G93" s="111">
        <v>0.3229166666666667</v>
      </c>
      <c r="H93" s="112">
        <v>0.3333333333333333</v>
      </c>
    </row>
    <row r="94" spans="1:8" ht="17.4">
      <c r="A94" s="110"/>
      <c r="B94" s="111">
        <v>0.3020833333333333</v>
      </c>
      <c r="C94" s="111">
        <v>0.3090277777777778</v>
      </c>
      <c r="D94" s="112">
        <v>0.3194444444444445</v>
      </c>
      <c r="E94" s="262"/>
      <c r="F94" s="253">
        <v>0.3229166666666667</v>
      </c>
      <c r="G94" s="111">
        <v>0.3333333333333333</v>
      </c>
      <c r="H94" s="112">
        <v>0.34375</v>
      </c>
    </row>
    <row r="95" spans="1:8" ht="17.4">
      <c r="A95" s="110" t="s">
        <v>41</v>
      </c>
      <c r="B95" s="111">
        <v>0.3125</v>
      </c>
      <c r="C95" s="111">
        <v>0.3194444444444445</v>
      </c>
      <c r="D95" s="112">
        <v>0.3298611111111111</v>
      </c>
      <c r="E95" s="262"/>
      <c r="F95" s="253">
        <v>0.3333333333333333</v>
      </c>
      <c r="G95" s="111">
        <v>0.34375</v>
      </c>
      <c r="H95" s="112">
        <v>0.3541666666666667</v>
      </c>
    </row>
    <row r="96" spans="1:8" ht="17.4">
      <c r="A96" s="110"/>
      <c r="B96" s="111">
        <v>0.3229166666666667</v>
      </c>
      <c r="C96" s="111">
        <v>0.3298611111111111</v>
      </c>
      <c r="D96" s="112">
        <v>0.34027777777777773</v>
      </c>
      <c r="E96" s="262"/>
      <c r="F96" s="253">
        <v>0.34375</v>
      </c>
      <c r="G96" s="111">
        <v>0.3541666666666667</v>
      </c>
      <c r="H96" s="112">
        <v>0.3645833333333333</v>
      </c>
    </row>
    <row r="97" spans="1:8" ht="17.4">
      <c r="A97" s="110" t="s">
        <v>39</v>
      </c>
      <c r="B97" s="111">
        <v>0.3333333333333333</v>
      </c>
      <c r="C97" s="111">
        <v>0.34027777777777773</v>
      </c>
      <c r="D97" s="112">
        <v>0.3506944444444444</v>
      </c>
      <c r="E97" s="262"/>
      <c r="F97" s="253">
        <v>0.3541666666666667</v>
      </c>
      <c r="G97" s="111">
        <v>0.3645833333333333</v>
      </c>
      <c r="H97" s="112">
        <v>0.375</v>
      </c>
    </row>
    <row r="98" spans="1:8" ht="17.4">
      <c r="A98" s="110"/>
      <c r="B98" s="111">
        <v>0.34375</v>
      </c>
      <c r="C98" s="111">
        <v>0.3506944444444444</v>
      </c>
      <c r="D98" s="112">
        <v>0.3611111111111111</v>
      </c>
      <c r="E98" s="262"/>
      <c r="F98" s="253">
        <v>0.3645833333333333</v>
      </c>
      <c r="G98" s="111">
        <v>0.375</v>
      </c>
      <c r="H98" s="112">
        <v>0.3854166666666667</v>
      </c>
    </row>
    <row r="99" spans="1:8" ht="17.4">
      <c r="A99" s="110" t="s">
        <v>39</v>
      </c>
      <c r="B99" s="111">
        <v>0.3541666666666667</v>
      </c>
      <c r="C99" s="111">
        <v>0.3611111111111111</v>
      </c>
      <c r="D99" s="112">
        <v>0.37152777777777773</v>
      </c>
      <c r="E99" s="262"/>
      <c r="F99" s="253">
        <v>0.375</v>
      </c>
      <c r="G99" s="111">
        <v>0.3854166666666667</v>
      </c>
      <c r="H99" s="112">
        <v>0.3958333333333333</v>
      </c>
    </row>
    <row r="100" spans="1:8" ht="17.4">
      <c r="A100" s="110" t="s">
        <v>39</v>
      </c>
      <c r="B100" s="111">
        <v>0.375</v>
      </c>
      <c r="C100" s="111">
        <v>0.3819444444444444</v>
      </c>
      <c r="D100" s="112">
        <v>0.3923611111111111</v>
      </c>
      <c r="E100" s="262"/>
      <c r="F100" s="253">
        <v>0.3958333333333333</v>
      </c>
      <c r="G100" s="111">
        <v>0.40625</v>
      </c>
      <c r="H100" s="112">
        <v>0.4166666666666667</v>
      </c>
    </row>
    <row r="101" spans="1:8" ht="17.4">
      <c r="A101" s="110" t="s">
        <v>39</v>
      </c>
      <c r="B101" s="111">
        <v>0.3958333333333333</v>
      </c>
      <c r="C101" s="111">
        <v>0.40277777777777773</v>
      </c>
      <c r="D101" s="112">
        <v>0.4131944444444444</v>
      </c>
      <c r="E101" s="262"/>
      <c r="F101" s="253">
        <v>0.4166666666666667</v>
      </c>
      <c r="G101" s="111">
        <v>0.4270833333333333</v>
      </c>
      <c r="H101" s="112">
        <v>0.4375</v>
      </c>
    </row>
    <row r="102" spans="1:8" ht="17.4">
      <c r="A102" s="110" t="s">
        <v>39</v>
      </c>
      <c r="B102" s="111">
        <v>0.4166666666666667</v>
      </c>
      <c r="C102" s="111">
        <v>0.4236111111111111</v>
      </c>
      <c r="D102" s="112">
        <v>0.43402777777777773</v>
      </c>
      <c r="E102" s="262"/>
      <c r="F102" s="253">
        <v>0.4375</v>
      </c>
      <c r="G102" s="111">
        <v>0.4479166666666667</v>
      </c>
      <c r="H102" s="112">
        <v>0.4583333333333333</v>
      </c>
    </row>
    <row r="103" spans="1:8" ht="17.4">
      <c r="A103" s="110" t="s">
        <v>39</v>
      </c>
      <c r="B103" s="111">
        <v>0.4375</v>
      </c>
      <c r="C103" s="111">
        <v>0.4444444444444444</v>
      </c>
      <c r="D103" s="112">
        <v>0.4548611111111111</v>
      </c>
      <c r="E103" s="262"/>
      <c r="F103" s="253">
        <v>0.4583333333333333</v>
      </c>
      <c r="G103" s="111">
        <v>0.46875</v>
      </c>
      <c r="H103" s="112">
        <v>0.4791666666666667</v>
      </c>
    </row>
    <row r="104" spans="1:8" ht="17.4">
      <c r="A104" s="110" t="s">
        <v>39</v>
      </c>
      <c r="B104" s="111">
        <v>0.4583333333333333</v>
      </c>
      <c r="C104" s="111">
        <v>0.46527777777777773</v>
      </c>
      <c r="D104" s="112">
        <v>0.4756944444444444</v>
      </c>
      <c r="E104" s="262"/>
      <c r="F104" s="253">
        <v>0.4791666666666667</v>
      </c>
      <c r="G104" s="111">
        <v>0.4895833333333333</v>
      </c>
      <c r="H104" s="115">
        <v>0.5</v>
      </c>
    </row>
    <row r="105" spans="1:8" ht="17.4">
      <c r="A105" s="110" t="s">
        <v>39</v>
      </c>
      <c r="B105" s="111">
        <v>0.4791666666666667</v>
      </c>
      <c r="C105" s="111">
        <v>0.4861111111111111</v>
      </c>
      <c r="D105" s="112">
        <v>0.49652777777777773</v>
      </c>
      <c r="E105" s="262"/>
      <c r="F105" s="255" t="s">
        <v>40</v>
      </c>
      <c r="G105" s="114">
        <v>1.5104166666666665</v>
      </c>
      <c r="H105" s="115">
        <v>1.5208333333333335</v>
      </c>
    </row>
    <row r="106" spans="1:8" ht="17.4">
      <c r="A106" s="110" t="s">
        <v>39</v>
      </c>
      <c r="B106" s="249" t="s">
        <v>40</v>
      </c>
      <c r="C106" s="114">
        <v>1.5069444444444444</v>
      </c>
      <c r="D106" s="115">
        <v>1.5173611111111112</v>
      </c>
      <c r="E106" s="263"/>
      <c r="F106" s="256">
        <v>1.5208333333333335</v>
      </c>
      <c r="G106" s="114">
        <v>1.53125</v>
      </c>
      <c r="H106" s="6">
        <v>1.0416666666666654</v>
      </c>
    </row>
    <row r="107" spans="1:8" ht="17.4">
      <c r="A107" s="110" t="s">
        <v>39</v>
      </c>
      <c r="B107" s="114">
        <v>1.5208333333333335</v>
      </c>
      <c r="C107" s="114">
        <v>1.5277777777777777</v>
      </c>
      <c r="D107" s="115">
        <v>1.5381944444444444</v>
      </c>
      <c r="E107" s="263"/>
      <c r="F107" s="66">
        <v>1.0416666666666652</v>
      </c>
      <c r="G107" s="5">
        <v>1.052083333333332</v>
      </c>
      <c r="H107" s="6">
        <v>1.0624999999999987</v>
      </c>
    </row>
    <row r="108" spans="1:8" ht="18" thickBot="1">
      <c r="A108" s="110" t="s">
        <v>39</v>
      </c>
      <c r="B108" s="5">
        <v>1.0416666666666654</v>
      </c>
      <c r="C108" s="5">
        <v>1.0486111111111098</v>
      </c>
      <c r="D108" s="6">
        <v>1.0590277777777766</v>
      </c>
      <c r="E108" s="264"/>
      <c r="F108" s="66">
        <v>1.062499999999999</v>
      </c>
      <c r="G108" s="5">
        <v>1.0729166666666656</v>
      </c>
      <c r="H108" s="6">
        <v>1.0833333333333324</v>
      </c>
    </row>
  </sheetData>
  <mergeCells count="20">
    <mergeCell ref="A1"/>
    <mergeCell ref="B1:H1"/>
    <mergeCell ref="C4:H4"/>
    <mergeCell ref="C3:H3"/>
    <mergeCell ref="B2:H2"/>
    <mergeCell ref="F11:F12"/>
    <mergeCell ref="G11:G12"/>
    <mergeCell ref="H11:H12"/>
    <mergeCell ref="A2:A5"/>
    <mergeCell ref="F5:H5"/>
    <mergeCell ref="B5:D5"/>
    <mergeCell ref="A6"/>
    <mergeCell ref="A7"/>
    <mergeCell ref="A8"/>
    <mergeCell ref="A9"/>
    <mergeCell ref="A10"/>
    <mergeCell ref="A11"/>
    <mergeCell ref="B11:B12"/>
    <mergeCell ref="C11:C12"/>
    <mergeCell ref="D11:D12"/>
  </mergeCells>
  <printOptions horizontalCentered="1"/>
  <pageMargins left="0.75" right="0.25" top="0.25" bottom="0.25" header="0.3" footer="0.3"/>
  <pageSetup fitToHeight="0" fitToWidth="1" horizontalDpi="1200" verticalDpi="1200" orientation="portrait" scale="95" r:id="rId1"/>
  <rowBreaks count="2" manualBreakCount="2">
    <brk id="55" max="16383" man="1"/>
    <brk id="97" max="16383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J23"/>
  <sheetViews>
    <sheetView view="pageBreakPreview" zoomScaleSheetLayoutView="100" workbookViewId="0" topLeftCell="A1">
      <pane ySplit="12" topLeftCell="A13" activePane="bottomLeft" state="frozen"/>
      <selection pane="bottomLeft" activeCell="N27" sqref="N27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11.28125" style="1" customWidth="1"/>
    <col min="4" max="4" width="16.140625" style="1" bestFit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6.140625" style="1" bestFit="1" customWidth="1"/>
    <col min="10" max="10" width="7.00390625" style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33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28</v>
      </c>
      <c r="B2" s="157"/>
      <c r="C2" s="157"/>
      <c r="D2" s="150" t="s">
        <v>32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/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59" t="s">
        <v>17</v>
      </c>
      <c r="F10" s="58" t="s">
        <v>2</v>
      </c>
      <c r="G10" s="57" t="s">
        <v>2</v>
      </c>
      <c r="H10" s="59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38</v>
      </c>
      <c r="E11" s="168"/>
      <c r="F11" s="212">
        <v>75400</v>
      </c>
      <c r="G11" s="202">
        <v>75400</v>
      </c>
      <c r="H11" s="123"/>
      <c r="I11" s="125" t="s">
        <v>38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70"/>
      <c r="H12" s="124"/>
      <c r="I12" s="126"/>
      <c r="J12" s="64"/>
    </row>
    <row r="13" spans="1:10" s="2" customFormat="1" ht="17.4">
      <c r="A13" s="33">
        <v>20</v>
      </c>
      <c r="B13" s="13">
        <v>2</v>
      </c>
      <c r="C13" s="40" t="s">
        <v>22</v>
      </c>
      <c r="D13" s="88">
        <v>0.3958333333333333</v>
      </c>
      <c r="E13" s="5">
        <f aca="true" t="shared" si="1" ref="E13:I23">SUM(D13,E$8/1440)</f>
        <v>0.40277777777777773</v>
      </c>
      <c r="F13" s="6">
        <f t="shared" si="1"/>
        <v>0.4131944444444444</v>
      </c>
      <c r="G13" s="65">
        <f t="shared" si="1"/>
        <v>0.41666666666666663</v>
      </c>
      <c r="H13" s="5">
        <f t="shared" si="1"/>
        <v>0.4270833333333333</v>
      </c>
      <c r="I13" s="6">
        <f t="shared" si="1"/>
        <v>0.4375</v>
      </c>
      <c r="J13" s="182">
        <v>202021</v>
      </c>
    </row>
    <row r="14" spans="1:10" s="2" customFormat="1" ht="15.6">
      <c r="A14" s="33">
        <v>20</v>
      </c>
      <c r="B14" s="13">
        <v>2</v>
      </c>
      <c r="C14" s="40" t="s">
        <v>22</v>
      </c>
      <c r="D14" s="65">
        <f>SUM(I13,D$8/1440)</f>
        <v>0.4375</v>
      </c>
      <c r="E14" s="5">
        <f t="shared" si="1"/>
        <v>0.4444444444444444</v>
      </c>
      <c r="F14" s="6">
        <f t="shared" si="1"/>
        <v>0.4548611111111111</v>
      </c>
      <c r="G14" s="65">
        <f t="shared" si="1"/>
        <v>0.4583333333333333</v>
      </c>
      <c r="H14" s="5">
        <f t="shared" si="1"/>
        <v>0.46875</v>
      </c>
      <c r="I14" s="6">
        <f t="shared" si="1"/>
        <v>0.4791666666666667</v>
      </c>
      <c r="J14" s="183"/>
    </row>
    <row r="15" spans="1:10" s="2" customFormat="1" ht="15.6">
      <c r="A15" s="33">
        <v>20</v>
      </c>
      <c r="B15" s="13">
        <v>2</v>
      </c>
      <c r="C15" s="40" t="s">
        <v>22</v>
      </c>
      <c r="D15" s="65">
        <f>SUM(I14,D$8/1440)</f>
        <v>0.4791666666666667</v>
      </c>
      <c r="E15" s="5">
        <f t="shared" si="1"/>
        <v>0.4861111111111111</v>
      </c>
      <c r="F15" s="6">
        <f t="shared" si="1"/>
        <v>0.4965277777777778</v>
      </c>
      <c r="G15" s="65">
        <f t="shared" si="1"/>
        <v>0.5</v>
      </c>
      <c r="H15" s="5">
        <f t="shared" si="1"/>
        <v>0.5104166666666666</v>
      </c>
      <c r="I15" s="6">
        <f t="shared" si="1"/>
        <v>0.5208333333333333</v>
      </c>
      <c r="J15" s="183"/>
    </row>
    <row r="16" spans="1:10" s="2" customFormat="1" ht="15.6">
      <c r="A16" s="33">
        <v>20</v>
      </c>
      <c r="B16" s="13">
        <v>2</v>
      </c>
      <c r="C16" s="40" t="s">
        <v>22</v>
      </c>
      <c r="D16" s="65">
        <f>SUM(I15,D$8/1440)</f>
        <v>0.5208333333333333</v>
      </c>
      <c r="E16" s="5">
        <f t="shared" si="1"/>
        <v>0.5277777777777777</v>
      </c>
      <c r="F16" s="6">
        <f t="shared" si="1"/>
        <v>0.5381944444444443</v>
      </c>
      <c r="G16" s="65">
        <f t="shared" si="1"/>
        <v>0.5416666666666665</v>
      </c>
      <c r="H16" s="5">
        <f t="shared" si="1"/>
        <v>0.5520833333333331</v>
      </c>
      <c r="I16" s="6">
        <f t="shared" si="1"/>
        <v>0.5624999999999998</v>
      </c>
      <c r="J16" s="183"/>
    </row>
    <row r="17" spans="1:10" s="2" customFormat="1" ht="15.6">
      <c r="A17" s="33">
        <v>20</v>
      </c>
      <c r="B17" s="13">
        <v>2</v>
      </c>
      <c r="C17" s="40" t="s">
        <v>22</v>
      </c>
      <c r="D17" s="65">
        <f>SUM(I16,D$8/1440)</f>
        <v>0.5624999999999998</v>
      </c>
      <c r="E17" s="5">
        <f t="shared" si="1"/>
        <v>0.5694444444444442</v>
      </c>
      <c r="F17" s="6">
        <f t="shared" si="1"/>
        <v>0.5798611111111108</v>
      </c>
      <c r="G17" s="65">
        <f t="shared" si="1"/>
        <v>0.583333333333333</v>
      </c>
      <c r="H17" s="5">
        <f t="shared" si="1"/>
        <v>0.5937499999999997</v>
      </c>
      <c r="I17" s="6">
        <f t="shared" si="1"/>
        <v>0.6041666666666663</v>
      </c>
      <c r="J17" s="183"/>
    </row>
    <row r="18" spans="1:10" s="2" customFormat="1" ht="16.2" thickBot="1">
      <c r="A18" s="33">
        <v>20</v>
      </c>
      <c r="B18" s="13">
        <v>2</v>
      </c>
      <c r="C18" s="40" t="s">
        <v>22</v>
      </c>
      <c r="D18" s="65">
        <f aca="true" t="shared" si="2" ref="D18:D21">SUM(I17,D$8/1440)</f>
        <v>0.6041666666666663</v>
      </c>
      <c r="E18" s="5">
        <f t="shared" si="1"/>
        <v>0.6111111111111107</v>
      </c>
      <c r="F18" s="6">
        <f t="shared" si="1"/>
        <v>0.6215277777777773</v>
      </c>
      <c r="G18" s="65">
        <f t="shared" si="1"/>
        <v>0.6249999999999996</v>
      </c>
      <c r="H18" s="5">
        <f t="shared" si="1"/>
        <v>0.6354166666666662</v>
      </c>
      <c r="I18" s="6">
        <f t="shared" si="1"/>
        <v>0.6458333333333328</v>
      </c>
      <c r="J18" s="183"/>
    </row>
    <row r="19" spans="1:10" ht="21">
      <c r="A19" s="33">
        <v>20</v>
      </c>
      <c r="B19" s="13">
        <v>2</v>
      </c>
      <c r="C19" s="40" t="s">
        <v>22</v>
      </c>
      <c r="D19" s="109">
        <f t="shared" si="2"/>
        <v>0.6458333333333328</v>
      </c>
      <c r="E19" s="66">
        <f t="shared" si="1"/>
        <v>0.6527777777777772</v>
      </c>
      <c r="F19" s="6">
        <f t="shared" si="1"/>
        <v>0.6631944444444439</v>
      </c>
      <c r="G19" s="65">
        <f t="shared" si="1"/>
        <v>0.6666666666666661</v>
      </c>
      <c r="H19" s="5">
        <f t="shared" si="1"/>
        <v>0.6770833333333327</v>
      </c>
      <c r="I19" s="6">
        <f t="shared" si="1"/>
        <v>0.6874999999999993</v>
      </c>
      <c r="J19" s="182">
        <v>202022</v>
      </c>
    </row>
    <row r="20" spans="1:10" ht="15.6">
      <c r="A20" s="33">
        <v>20</v>
      </c>
      <c r="B20" s="13">
        <v>2</v>
      </c>
      <c r="C20" s="40" t="s">
        <v>22</v>
      </c>
      <c r="D20" s="65">
        <f t="shared" si="2"/>
        <v>0.6874999999999993</v>
      </c>
      <c r="E20" s="5">
        <f t="shared" si="1"/>
        <v>0.6944444444444438</v>
      </c>
      <c r="F20" s="6">
        <f t="shared" si="1"/>
        <v>0.7048611111111104</v>
      </c>
      <c r="G20" s="65">
        <f t="shared" si="1"/>
        <v>0.7083333333333326</v>
      </c>
      <c r="H20" s="5">
        <f t="shared" si="1"/>
        <v>0.7187499999999992</v>
      </c>
      <c r="I20" s="6">
        <f t="shared" si="1"/>
        <v>0.7291666666666659</v>
      </c>
      <c r="J20" s="183"/>
    </row>
    <row r="21" spans="1:10" ht="15.6">
      <c r="A21" s="33">
        <v>20</v>
      </c>
      <c r="B21" s="13">
        <v>2</v>
      </c>
      <c r="C21" s="40" t="s">
        <v>22</v>
      </c>
      <c r="D21" s="65">
        <f t="shared" si="2"/>
        <v>0.7291666666666659</v>
      </c>
      <c r="E21" s="5">
        <f t="shared" si="1"/>
        <v>0.7361111111111103</v>
      </c>
      <c r="F21" s="6">
        <f t="shared" si="1"/>
        <v>0.7465277777777769</v>
      </c>
      <c r="G21" s="65">
        <f t="shared" si="1"/>
        <v>0.7499999999999991</v>
      </c>
      <c r="H21" s="5">
        <f t="shared" si="1"/>
        <v>0.7604166666666657</v>
      </c>
      <c r="I21" s="6">
        <f t="shared" si="1"/>
        <v>0.7708333333333324</v>
      </c>
      <c r="J21" s="183"/>
    </row>
    <row r="22" spans="1:10" ht="15.6">
      <c r="A22" s="33">
        <v>20</v>
      </c>
      <c r="B22" s="13">
        <v>2</v>
      </c>
      <c r="C22" s="40" t="s">
        <v>22</v>
      </c>
      <c r="D22" s="65">
        <f>SUM(I21,D$8/1440)</f>
        <v>0.7708333333333324</v>
      </c>
      <c r="E22" s="5">
        <f t="shared" si="1"/>
        <v>0.7777777777777768</v>
      </c>
      <c r="F22" s="6">
        <f t="shared" si="1"/>
        <v>0.7881944444444434</v>
      </c>
      <c r="G22" s="65">
        <f t="shared" si="1"/>
        <v>0.7916666666666656</v>
      </c>
      <c r="H22" s="5">
        <f t="shared" si="1"/>
        <v>0.8020833333333323</v>
      </c>
      <c r="I22" s="6">
        <f t="shared" si="1"/>
        <v>0.8124999999999989</v>
      </c>
      <c r="J22" s="183"/>
    </row>
    <row r="23" spans="1:10" ht="16.2" thickBot="1">
      <c r="A23" s="33">
        <v>20</v>
      </c>
      <c r="B23" s="13">
        <v>2</v>
      </c>
      <c r="C23" s="40" t="s">
        <v>22</v>
      </c>
      <c r="D23" s="65">
        <f>SUM(I22,D$8/1440)</f>
        <v>0.8124999999999989</v>
      </c>
      <c r="E23" s="5">
        <f t="shared" si="1"/>
        <v>0.8194444444444433</v>
      </c>
      <c r="F23" s="6">
        <f t="shared" si="1"/>
        <v>0.8298611111111099</v>
      </c>
      <c r="G23" s="65">
        <f t="shared" si="1"/>
        <v>0.8333333333333321</v>
      </c>
      <c r="H23" s="5">
        <f t="shared" si="1"/>
        <v>0.8437499999999988</v>
      </c>
      <c r="I23" s="6">
        <f t="shared" si="1"/>
        <v>0.8541666666666654</v>
      </c>
      <c r="J23" s="216"/>
    </row>
  </sheetData>
  <autoFilter ref="B12:B23"/>
  <mergeCells count="23">
    <mergeCell ref="A6:C6"/>
    <mergeCell ref="A7:C7"/>
    <mergeCell ref="A8:C8"/>
    <mergeCell ref="D11:D12"/>
    <mergeCell ref="E11:E12"/>
    <mergeCell ref="A9:C9"/>
    <mergeCell ref="A10:C10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J13:J18"/>
    <mergeCell ref="J19:J23"/>
    <mergeCell ref="A11:C11"/>
    <mergeCell ref="F11:F12"/>
    <mergeCell ref="G11:G12"/>
    <mergeCell ref="H11:H12"/>
  </mergeCells>
  <printOptions horizontalCentered="1"/>
  <pageMargins left="0.25" right="0.25" top="0.75" bottom="0.25" header="0.5" footer="0.5"/>
  <pageSetup horizontalDpi="600" verticalDpi="600" orientation="landscape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SheetLayoutView="100" workbookViewId="0" topLeftCell="A1">
      <pane ySplit="12" topLeftCell="A13" activePane="bottomLeft" state="frozen"/>
      <selection pane="bottomLeft" activeCell="J13" sqref="J13:J22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4.8515625" style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5.57421875" style="1" customWidth="1"/>
    <col min="10" max="10" width="7.00390625" style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27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/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70"/>
      <c r="H12" s="124"/>
      <c r="I12" s="126"/>
      <c r="J12" s="64"/>
    </row>
    <row r="13" spans="1:10" s="2" customFormat="1" ht="16.5" customHeight="1" thickBot="1">
      <c r="A13" s="33">
        <v>20</v>
      </c>
      <c r="B13" s="13">
        <v>1</v>
      </c>
      <c r="C13" s="40" t="s">
        <v>18</v>
      </c>
      <c r="D13" s="41"/>
      <c r="E13" s="41"/>
      <c r="F13" s="42"/>
      <c r="G13" s="70">
        <v>0.25</v>
      </c>
      <c r="H13" s="67">
        <f>SUM(G13,H$8/1440)</f>
        <v>0.2604166666666667</v>
      </c>
      <c r="I13" s="43">
        <f>SUM(H13,I$8/1440)</f>
        <v>0.27083333333333337</v>
      </c>
      <c r="J13" s="153">
        <v>102011</v>
      </c>
    </row>
    <row r="14" spans="1:10" s="2" customFormat="1" ht="15.6">
      <c r="A14" s="33">
        <v>20</v>
      </c>
      <c r="B14" s="13">
        <v>1</v>
      </c>
      <c r="C14" s="40" t="s">
        <v>18</v>
      </c>
      <c r="D14" s="65">
        <f aca="true" t="shared" si="1" ref="D14:D32">SUM(I13,D$8/1440)</f>
        <v>0.27083333333333337</v>
      </c>
      <c r="E14" s="5">
        <f aca="true" t="shared" si="2" ref="E14:F16">SUM(D14,E$8/1440)</f>
        <v>0.2777777777777778</v>
      </c>
      <c r="F14" s="6">
        <f t="shared" si="2"/>
        <v>0.2881944444444445</v>
      </c>
      <c r="G14" s="69">
        <f aca="true" t="shared" si="3" ref="G14:G19">SUM(F14,G$8/1440)</f>
        <v>0.2916666666666667</v>
      </c>
      <c r="H14" s="5">
        <f aca="true" t="shared" si="4" ref="H14:I15">SUM(G14,H$8/1440)</f>
        <v>0.30208333333333337</v>
      </c>
      <c r="I14" s="6">
        <f t="shared" si="4"/>
        <v>0.31250000000000006</v>
      </c>
      <c r="J14" s="154"/>
    </row>
    <row r="15" spans="1:10" s="2" customFormat="1" ht="15.6">
      <c r="A15" s="33">
        <v>20</v>
      </c>
      <c r="B15" s="13">
        <v>1</v>
      </c>
      <c r="C15" s="40" t="s">
        <v>18</v>
      </c>
      <c r="D15" s="65">
        <f t="shared" si="1"/>
        <v>0.31250000000000006</v>
      </c>
      <c r="E15" s="5">
        <f t="shared" si="2"/>
        <v>0.3194444444444445</v>
      </c>
      <c r="F15" s="6">
        <f t="shared" si="2"/>
        <v>0.32986111111111116</v>
      </c>
      <c r="G15" s="65">
        <f t="shared" si="3"/>
        <v>0.33333333333333337</v>
      </c>
      <c r="H15" s="5">
        <f t="shared" si="4"/>
        <v>0.34375000000000006</v>
      </c>
      <c r="I15" s="6">
        <f t="shared" si="4"/>
        <v>0.35416666666666674</v>
      </c>
      <c r="J15" s="154"/>
    </row>
    <row r="16" spans="1:10" s="2" customFormat="1" ht="15.6">
      <c r="A16" s="33">
        <v>20</v>
      </c>
      <c r="B16" s="13">
        <v>1</v>
      </c>
      <c r="C16" s="40" t="s">
        <v>18</v>
      </c>
      <c r="D16" s="65">
        <f t="shared" si="1"/>
        <v>0.35416666666666674</v>
      </c>
      <c r="E16" s="5">
        <f t="shared" si="2"/>
        <v>0.36111111111111116</v>
      </c>
      <c r="F16" s="6">
        <f t="shared" si="2"/>
        <v>0.37152777777777785</v>
      </c>
      <c r="G16" s="65">
        <f t="shared" si="3"/>
        <v>0.37500000000000006</v>
      </c>
      <c r="H16" s="5">
        <f aca="true" t="shared" si="5" ref="H16:I26">SUM(G16,H$8/1440)</f>
        <v>0.38541666666666674</v>
      </c>
      <c r="I16" s="6">
        <f t="shared" si="5"/>
        <v>0.3958333333333334</v>
      </c>
      <c r="J16" s="154"/>
    </row>
    <row r="17" spans="1:10" s="2" customFormat="1" ht="15.6">
      <c r="A17" s="33">
        <v>20</v>
      </c>
      <c r="B17" s="13">
        <v>1</v>
      </c>
      <c r="C17" s="40" t="s">
        <v>18</v>
      </c>
      <c r="D17" s="65">
        <f t="shared" si="1"/>
        <v>0.3958333333333334</v>
      </c>
      <c r="E17" s="5">
        <f aca="true" t="shared" si="6" ref="E17:F27">SUM(D17,E$8/1440)</f>
        <v>0.40277777777777785</v>
      </c>
      <c r="F17" s="6">
        <f t="shared" si="6"/>
        <v>0.41319444444444453</v>
      </c>
      <c r="G17" s="65">
        <f t="shared" si="3"/>
        <v>0.41666666666666674</v>
      </c>
      <c r="H17" s="5">
        <f t="shared" si="5"/>
        <v>0.4270833333333334</v>
      </c>
      <c r="I17" s="6">
        <f t="shared" si="5"/>
        <v>0.4375000000000001</v>
      </c>
      <c r="J17" s="154"/>
    </row>
    <row r="18" spans="1:10" s="2" customFormat="1" ht="15.6">
      <c r="A18" s="33">
        <v>20</v>
      </c>
      <c r="B18" s="13">
        <v>1</v>
      </c>
      <c r="C18" s="40" t="s">
        <v>18</v>
      </c>
      <c r="D18" s="65">
        <f t="shared" si="1"/>
        <v>0.4375000000000001</v>
      </c>
      <c r="E18" s="5">
        <f t="shared" si="6"/>
        <v>0.44444444444444453</v>
      </c>
      <c r="F18" s="6">
        <f t="shared" si="6"/>
        <v>0.4548611111111112</v>
      </c>
      <c r="G18" s="65">
        <f t="shared" si="3"/>
        <v>0.4583333333333334</v>
      </c>
      <c r="H18" s="5">
        <f t="shared" si="5"/>
        <v>0.4687500000000001</v>
      </c>
      <c r="I18" s="6">
        <f t="shared" si="5"/>
        <v>0.4791666666666668</v>
      </c>
      <c r="J18" s="154"/>
    </row>
    <row r="19" spans="1:10" s="2" customFormat="1" ht="15.6">
      <c r="A19" s="33">
        <v>20</v>
      </c>
      <c r="B19" s="13">
        <v>1</v>
      </c>
      <c r="C19" s="40" t="s">
        <v>18</v>
      </c>
      <c r="D19" s="65">
        <f t="shared" si="1"/>
        <v>0.4791666666666668</v>
      </c>
      <c r="E19" s="5">
        <f t="shared" si="6"/>
        <v>0.4861111111111112</v>
      </c>
      <c r="F19" s="6">
        <f t="shared" si="6"/>
        <v>0.4965277777777779</v>
      </c>
      <c r="G19" s="65">
        <f t="shared" si="3"/>
        <v>0.5000000000000001</v>
      </c>
      <c r="H19" s="5">
        <f t="shared" si="5"/>
        <v>0.5104166666666667</v>
      </c>
      <c r="I19" s="6">
        <f t="shared" si="5"/>
        <v>0.5208333333333334</v>
      </c>
      <c r="J19" s="154"/>
    </row>
    <row r="20" spans="1:10" s="2" customFormat="1" ht="15.75" customHeight="1">
      <c r="A20" s="33">
        <v>20</v>
      </c>
      <c r="B20" s="13">
        <v>1</v>
      </c>
      <c r="C20" s="40" t="s">
        <v>18</v>
      </c>
      <c r="D20" s="65">
        <f t="shared" si="1"/>
        <v>0.5208333333333334</v>
      </c>
      <c r="E20" s="5">
        <f t="shared" si="6"/>
        <v>0.5277777777777778</v>
      </c>
      <c r="F20" s="6">
        <f t="shared" si="6"/>
        <v>0.5381944444444444</v>
      </c>
      <c r="G20" s="65">
        <f aca="true" t="shared" si="7" ref="G20:G24">SUM(F20,G$8/1440)</f>
        <v>0.5416666666666666</v>
      </c>
      <c r="H20" s="5">
        <f t="shared" si="5"/>
        <v>0.5520833333333333</v>
      </c>
      <c r="I20" s="6">
        <f t="shared" si="5"/>
        <v>0.5624999999999999</v>
      </c>
      <c r="J20" s="154"/>
    </row>
    <row r="21" spans="1:10" s="2" customFormat="1" ht="15.6">
      <c r="A21" s="33">
        <v>20</v>
      </c>
      <c r="B21" s="13">
        <v>1</v>
      </c>
      <c r="C21" s="40" t="s">
        <v>18</v>
      </c>
      <c r="D21" s="65">
        <f t="shared" si="1"/>
        <v>0.5624999999999999</v>
      </c>
      <c r="E21" s="5">
        <f t="shared" si="6"/>
        <v>0.5694444444444443</v>
      </c>
      <c r="F21" s="6">
        <f t="shared" si="6"/>
        <v>0.5798611111111109</v>
      </c>
      <c r="G21" s="65">
        <f t="shared" si="7"/>
        <v>0.5833333333333331</v>
      </c>
      <c r="H21" s="5">
        <f t="shared" si="5"/>
        <v>0.5937499999999998</v>
      </c>
      <c r="I21" s="6">
        <f t="shared" si="5"/>
        <v>0.6041666666666664</v>
      </c>
      <c r="J21" s="154"/>
    </row>
    <row r="22" spans="1:10" s="2" customFormat="1" ht="16.2" thickBot="1">
      <c r="A22" s="33">
        <v>20</v>
      </c>
      <c r="B22" s="13">
        <v>1</v>
      </c>
      <c r="C22" s="40" t="s">
        <v>18</v>
      </c>
      <c r="D22" s="68">
        <f t="shared" si="1"/>
        <v>0.6041666666666664</v>
      </c>
      <c r="E22" s="5">
        <f t="shared" si="6"/>
        <v>0.6111111111111108</v>
      </c>
      <c r="F22" s="6">
        <f t="shared" si="6"/>
        <v>0.6215277777777775</v>
      </c>
      <c r="G22" s="65">
        <f t="shared" si="7"/>
        <v>0.6249999999999997</v>
      </c>
      <c r="H22" s="5">
        <f t="shared" si="5"/>
        <v>0.6354166666666663</v>
      </c>
      <c r="I22" s="6">
        <f t="shared" si="5"/>
        <v>0.6458333333333329</v>
      </c>
      <c r="J22" s="155"/>
    </row>
    <row r="23" spans="1:10" ht="21" customHeight="1" thickBot="1">
      <c r="A23" s="33">
        <v>20</v>
      </c>
      <c r="B23" s="13">
        <v>1</v>
      </c>
      <c r="C23" s="40" t="s">
        <v>18</v>
      </c>
      <c r="D23" s="70">
        <f t="shared" si="1"/>
        <v>0.6458333333333329</v>
      </c>
      <c r="E23" s="66">
        <f t="shared" si="6"/>
        <v>0.6527777777777773</v>
      </c>
      <c r="F23" s="6">
        <f t="shared" si="6"/>
        <v>0.663194444444444</v>
      </c>
      <c r="G23" s="65">
        <f t="shared" si="7"/>
        <v>0.6666666666666662</v>
      </c>
      <c r="H23" s="5">
        <f t="shared" si="5"/>
        <v>0.6770833333333328</v>
      </c>
      <c r="I23" s="6">
        <f t="shared" si="5"/>
        <v>0.6874999999999994</v>
      </c>
      <c r="J23" s="153">
        <v>102012</v>
      </c>
    </row>
    <row r="24" spans="1:10" ht="15.6">
      <c r="A24" s="33">
        <v>20</v>
      </c>
      <c r="B24" s="13">
        <v>1</v>
      </c>
      <c r="C24" s="40" t="s">
        <v>18</v>
      </c>
      <c r="D24" s="69">
        <f t="shared" si="1"/>
        <v>0.6874999999999994</v>
      </c>
      <c r="E24" s="5">
        <f t="shared" si="6"/>
        <v>0.6944444444444439</v>
      </c>
      <c r="F24" s="6">
        <f t="shared" si="6"/>
        <v>0.7048611111111105</v>
      </c>
      <c r="G24" s="65">
        <f t="shared" si="7"/>
        <v>0.7083333333333327</v>
      </c>
      <c r="H24" s="5">
        <f t="shared" si="5"/>
        <v>0.7187499999999993</v>
      </c>
      <c r="I24" s="6">
        <f t="shared" si="5"/>
        <v>0.729166666666666</v>
      </c>
      <c r="J24" s="154"/>
    </row>
    <row r="25" spans="1:10" ht="15.6">
      <c r="A25" s="33">
        <v>20</v>
      </c>
      <c r="B25" s="13">
        <v>1</v>
      </c>
      <c r="C25" s="40" t="s">
        <v>18</v>
      </c>
      <c r="D25" s="65">
        <f t="shared" si="1"/>
        <v>0.729166666666666</v>
      </c>
      <c r="E25" s="5">
        <f t="shared" si="6"/>
        <v>0.7361111111111104</v>
      </c>
      <c r="F25" s="6">
        <f t="shared" si="6"/>
        <v>0.746527777777777</v>
      </c>
      <c r="G25" s="65">
        <f aca="true" t="shared" si="8" ref="G25:G32">SUM(F25,G$8/1440)</f>
        <v>0.7499999999999992</v>
      </c>
      <c r="H25" s="5">
        <f t="shared" si="5"/>
        <v>0.7604166666666659</v>
      </c>
      <c r="I25" s="6">
        <f t="shared" si="5"/>
        <v>0.7708333333333325</v>
      </c>
      <c r="J25" s="154"/>
    </row>
    <row r="26" spans="1:10" ht="15.6">
      <c r="A26" s="33">
        <v>20</v>
      </c>
      <c r="B26" s="13">
        <v>1</v>
      </c>
      <c r="C26" s="40" t="s">
        <v>18</v>
      </c>
      <c r="D26" s="65">
        <f t="shared" si="1"/>
        <v>0.7708333333333325</v>
      </c>
      <c r="E26" s="5">
        <f t="shared" si="6"/>
        <v>0.7777777777777769</v>
      </c>
      <c r="F26" s="6">
        <f t="shared" si="6"/>
        <v>0.7881944444444435</v>
      </c>
      <c r="G26" s="65">
        <f t="shared" si="8"/>
        <v>0.7916666666666657</v>
      </c>
      <c r="H26" s="5">
        <f t="shared" si="5"/>
        <v>0.8020833333333324</v>
      </c>
      <c r="I26" s="6">
        <f t="shared" si="5"/>
        <v>0.812499999999999</v>
      </c>
      <c r="J26" s="154"/>
    </row>
    <row r="27" spans="1:10" ht="15.6">
      <c r="A27" s="33">
        <v>20</v>
      </c>
      <c r="B27" s="13">
        <v>1</v>
      </c>
      <c r="C27" s="40" t="s">
        <v>18</v>
      </c>
      <c r="D27" s="65">
        <f t="shared" si="1"/>
        <v>0.812499999999999</v>
      </c>
      <c r="E27" s="5">
        <f t="shared" si="6"/>
        <v>0.8194444444444434</v>
      </c>
      <c r="F27" s="6">
        <f t="shared" si="6"/>
        <v>0.82986111111111</v>
      </c>
      <c r="G27" s="65">
        <f t="shared" si="8"/>
        <v>0.8333333333333323</v>
      </c>
      <c r="H27" s="5">
        <f aca="true" t="shared" si="9" ref="H27:I32">SUM(G27,H$8/1440)</f>
        <v>0.8437499999999989</v>
      </c>
      <c r="I27" s="6">
        <f t="shared" si="9"/>
        <v>0.8541666666666655</v>
      </c>
      <c r="J27" s="154"/>
    </row>
    <row r="28" spans="1:10" ht="15.6">
      <c r="A28" s="33">
        <v>20</v>
      </c>
      <c r="B28" s="13">
        <v>1</v>
      </c>
      <c r="C28" s="40" t="s">
        <v>18</v>
      </c>
      <c r="D28" s="65">
        <f t="shared" si="1"/>
        <v>0.8541666666666655</v>
      </c>
      <c r="E28" s="5">
        <f aca="true" t="shared" si="10" ref="E28:F32">SUM(D28,E$8/1440)</f>
        <v>0.8611111111111099</v>
      </c>
      <c r="F28" s="6">
        <f t="shared" si="10"/>
        <v>0.8715277777777766</v>
      </c>
      <c r="G28" s="65">
        <f t="shared" si="8"/>
        <v>0.8749999999999988</v>
      </c>
      <c r="H28" s="5">
        <f t="shared" si="9"/>
        <v>0.8854166666666654</v>
      </c>
      <c r="I28" s="6">
        <f t="shared" si="9"/>
        <v>0.895833333333332</v>
      </c>
      <c r="J28" s="154"/>
    </row>
    <row r="29" spans="1:10" ht="15.6">
      <c r="A29" s="33">
        <v>20</v>
      </c>
      <c r="B29" s="13">
        <v>1</v>
      </c>
      <c r="C29" s="40" t="s">
        <v>18</v>
      </c>
      <c r="D29" s="65">
        <f t="shared" si="1"/>
        <v>0.895833333333332</v>
      </c>
      <c r="E29" s="5">
        <f t="shared" si="10"/>
        <v>0.9027777777777765</v>
      </c>
      <c r="F29" s="6">
        <f t="shared" si="10"/>
        <v>0.9131944444444431</v>
      </c>
      <c r="G29" s="65">
        <f t="shared" si="8"/>
        <v>0.9166666666666653</v>
      </c>
      <c r="H29" s="5">
        <f t="shared" si="9"/>
        <v>0.9270833333333319</v>
      </c>
      <c r="I29" s="6">
        <f t="shared" si="9"/>
        <v>0.9374999999999986</v>
      </c>
      <c r="J29" s="154"/>
    </row>
    <row r="30" spans="1:10" ht="15.6">
      <c r="A30" s="33">
        <v>20</v>
      </c>
      <c r="B30" s="13">
        <v>1</v>
      </c>
      <c r="C30" s="40" t="s">
        <v>18</v>
      </c>
      <c r="D30" s="65">
        <f t="shared" si="1"/>
        <v>0.9374999999999986</v>
      </c>
      <c r="E30" s="5">
        <f t="shared" si="10"/>
        <v>0.944444444444443</v>
      </c>
      <c r="F30" s="6">
        <f t="shared" si="10"/>
        <v>0.9548611111111096</v>
      </c>
      <c r="G30" s="65">
        <f t="shared" si="8"/>
        <v>0.9583333333333318</v>
      </c>
      <c r="H30" s="5">
        <f t="shared" si="9"/>
        <v>0.9687499999999984</v>
      </c>
      <c r="I30" s="6">
        <f t="shared" si="9"/>
        <v>0.9791666666666651</v>
      </c>
      <c r="J30" s="154"/>
    </row>
    <row r="31" spans="1:10" ht="15.6">
      <c r="A31" s="33">
        <v>20</v>
      </c>
      <c r="B31" s="13">
        <v>1</v>
      </c>
      <c r="C31" s="40" t="s">
        <v>18</v>
      </c>
      <c r="D31" s="65">
        <f t="shared" si="1"/>
        <v>0.9791666666666651</v>
      </c>
      <c r="E31" s="5">
        <f t="shared" si="10"/>
        <v>0.9861111111111095</v>
      </c>
      <c r="F31" s="6">
        <f t="shared" si="10"/>
        <v>0.9965277777777761</v>
      </c>
      <c r="G31" s="65">
        <f t="shared" si="8"/>
        <v>0.9999999999999983</v>
      </c>
      <c r="H31" s="5">
        <f t="shared" si="9"/>
        <v>1.010416666666665</v>
      </c>
      <c r="I31" s="6">
        <f t="shared" si="9"/>
        <v>1.0208333333333317</v>
      </c>
      <c r="J31" s="154"/>
    </row>
    <row r="32" spans="1:10" ht="16.2" thickBot="1">
      <c r="A32" s="33">
        <v>20</v>
      </c>
      <c r="B32" s="13">
        <v>1</v>
      </c>
      <c r="C32" s="40" t="s">
        <v>18</v>
      </c>
      <c r="D32" s="65">
        <f t="shared" si="1"/>
        <v>1.0208333333333317</v>
      </c>
      <c r="E32" s="5">
        <f t="shared" si="10"/>
        <v>1.0277777777777761</v>
      </c>
      <c r="F32" s="6">
        <f t="shared" si="10"/>
        <v>1.0381944444444429</v>
      </c>
      <c r="G32" s="65">
        <f t="shared" si="8"/>
        <v>1.0416666666666652</v>
      </c>
      <c r="H32" s="5">
        <f t="shared" si="9"/>
        <v>1.052083333333332</v>
      </c>
      <c r="I32" s="6">
        <f t="shared" si="9"/>
        <v>1.0624999999999987</v>
      </c>
      <c r="J32" s="155"/>
    </row>
  </sheetData>
  <autoFilter ref="B12:B32"/>
  <mergeCells count="23">
    <mergeCell ref="J13:J22"/>
    <mergeCell ref="D11:D12"/>
    <mergeCell ref="E11:E12"/>
    <mergeCell ref="G11:G12"/>
    <mergeCell ref="H11:H12"/>
    <mergeCell ref="I11:I12"/>
    <mergeCell ref="F11:F12"/>
    <mergeCell ref="J23:J32"/>
    <mergeCell ref="A1:C1"/>
    <mergeCell ref="D1:J1"/>
    <mergeCell ref="A2:C5"/>
    <mergeCell ref="D2:J2"/>
    <mergeCell ref="D5:F5"/>
    <mergeCell ref="G5:I5"/>
    <mergeCell ref="E3:F3"/>
    <mergeCell ref="E4:F4"/>
    <mergeCell ref="G3:I3"/>
    <mergeCell ref="A6:C6"/>
    <mergeCell ref="A7:C7"/>
    <mergeCell ref="A8:C8"/>
    <mergeCell ref="A9:C9"/>
    <mergeCell ref="A10:C10"/>
    <mergeCell ref="A11:C11"/>
  </mergeCells>
  <printOptions horizontalCentered="1"/>
  <pageMargins left="0.25" right="0.25" top="0.75" bottom="0.25" header="0.5" footer="0.5"/>
  <pageSetup horizontalDpi="600" verticalDpi="600" orientation="landscape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15" zoomScaleSheetLayoutView="115" workbookViewId="0" topLeftCell="A1">
      <pane ySplit="12" topLeftCell="A13" activePane="bottomLeft" state="frozen"/>
      <selection pane="bottomLeft" activeCell="D11" sqref="D11:I12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6.140625" style="1" bestFit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6.140625" style="1" bestFit="1" customWidth="1"/>
    <col min="10" max="10" width="8.140625" style="1" bestFit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28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22"/>
      <c r="H12" s="124"/>
      <c r="I12" s="126"/>
      <c r="J12" s="64"/>
    </row>
    <row r="13" spans="1:10" s="2" customFormat="1" ht="17.4">
      <c r="A13" s="33">
        <v>20</v>
      </c>
      <c r="B13" s="13">
        <v>2</v>
      </c>
      <c r="C13" s="40"/>
      <c r="D13" s="75"/>
      <c r="E13" s="41"/>
      <c r="F13" s="42"/>
      <c r="G13" s="82">
        <v>0.2569444444444445</v>
      </c>
      <c r="H13" s="51">
        <f aca="true" t="shared" si="1" ref="H13:I15">SUM(G13,H$8/1440)</f>
        <v>0.26736111111111116</v>
      </c>
      <c r="I13" s="43">
        <f t="shared" si="1"/>
        <v>0.27777777777777785</v>
      </c>
      <c r="J13" s="171">
        <v>102021</v>
      </c>
    </row>
    <row r="14" spans="1:10" s="2" customFormat="1" ht="15.6">
      <c r="A14" s="33">
        <v>20</v>
      </c>
      <c r="B14" s="13">
        <v>2</v>
      </c>
      <c r="C14" s="34"/>
      <c r="D14" s="76">
        <f aca="true" t="shared" si="2" ref="D14:D26">SUM(I13,D$8/1440)</f>
        <v>0.27777777777777785</v>
      </c>
      <c r="E14" s="5">
        <f aca="true" t="shared" si="3" ref="E14:F16">SUM(D14,E$8/1440)</f>
        <v>0.28472222222222227</v>
      </c>
      <c r="F14" s="6">
        <f t="shared" si="3"/>
        <v>0.29513888888888895</v>
      </c>
      <c r="G14" s="65">
        <f aca="true" t="shared" si="4" ref="G14:G19">SUM(F14,G$8/1440)</f>
        <v>0.29861111111111116</v>
      </c>
      <c r="H14" s="5">
        <f t="shared" si="1"/>
        <v>0.30902777777777785</v>
      </c>
      <c r="I14" s="6">
        <f t="shared" si="1"/>
        <v>0.31944444444444453</v>
      </c>
      <c r="J14" s="172"/>
    </row>
    <row r="15" spans="1:10" s="2" customFormat="1" ht="15.6">
      <c r="A15" s="33">
        <v>20</v>
      </c>
      <c r="B15" s="13">
        <v>2</v>
      </c>
      <c r="C15" s="40"/>
      <c r="D15" s="76">
        <f t="shared" si="2"/>
        <v>0.31944444444444453</v>
      </c>
      <c r="E15" s="5">
        <f t="shared" si="3"/>
        <v>0.32638888888888895</v>
      </c>
      <c r="F15" s="6">
        <f t="shared" si="3"/>
        <v>0.33680555555555564</v>
      </c>
      <c r="G15" s="65">
        <f t="shared" si="4"/>
        <v>0.34027777777777785</v>
      </c>
      <c r="H15" s="5">
        <f t="shared" si="1"/>
        <v>0.35069444444444453</v>
      </c>
      <c r="I15" s="6">
        <f t="shared" si="1"/>
        <v>0.3611111111111112</v>
      </c>
      <c r="J15" s="172"/>
    </row>
    <row r="16" spans="1:10" s="2" customFormat="1" ht="15.6">
      <c r="A16" s="33">
        <v>20</v>
      </c>
      <c r="B16" s="13">
        <v>2</v>
      </c>
      <c r="C16" s="34"/>
      <c r="D16" s="76">
        <f t="shared" si="2"/>
        <v>0.3611111111111112</v>
      </c>
      <c r="E16" s="5">
        <f t="shared" si="3"/>
        <v>0.36805555555555564</v>
      </c>
      <c r="F16" s="6">
        <f t="shared" si="3"/>
        <v>0.3784722222222223</v>
      </c>
      <c r="G16" s="65">
        <f t="shared" si="4"/>
        <v>0.38194444444444453</v>
      </c>
      <c r="H16" s="5">
        <f aca="true" t="shared" si="5" ref="H16:I26">SUM(G16,H$8/1440)</f>
        <v>0.3923611111111112</v>
      </c>
      <c r="I16" s="6">
        <f t="shared" si="5"/>
        <v>0.4027777777777779</v>
      </c>
      <c r="J16" s="172"/>
    </row>
    <row r="17" spans="1:10" s="2" customFormat="1" ht="15.6">
      <c r="A17" s="33">
        <v>20</v>
      </c>
      <c r="B17" s="13">
        <v>2</v>
      </c>
      <c r="C17" s="40"/>
      <c r="D17" s="76">
        <f t="shared" si="2"/>
        <v>0.4027777777777779</v>
      </c>
      <c r="E17" s="5">
        <f aca="true" t="shared" si="6" ref="E17:F27">SUM(D17,E$8/1440)</f>
        <v>0.4097222222222223</v>
      </c>
      <c r="F17" s="6">
        <f t="shared" si="6"/>
        <v>0.420138888888889</v>
      </c>
      <c r="G17" s="65">
        <f t="shared" si="4"/>
        <v>0.4236111111111112</v>
      </c>
      <c r="H17" s="5">
        <f t="shared" si="5"/>
        <v>0.4340277777777779</v>
      </c>
      <c r="I17" s="6">
        <f t="shared" si="5"/>
        <v>0.4444444444444446</v>
      </c>
      <c r="J17" s="172"/>
    </row>
    <row r="18" spans="1:10" s="2" customFormat="1" ht="22.5" customHeight="1" thickBot="1">
      <c r="A18" s="33">
        <v>20</v>
      </c>
      <c r="B18" s="13">
        <v>2</v>
      </c>
      <c r="C18" s="34"/>
      <c r="D18" s="77">
        <f t="shared" si="2"/>
        <v>0.4444444444444446</v>
      </c>
      <c r="E18" s="78">
        <f t="shared" si="6"/>
        <v>0.451388888888889</v>
      </c>
      <c r="F18" s="79">
        <f t="shared" si="6"/>
        <v>0.4618055555555557</v>
      </c>
      <c r="G18" s="80">
        <f t="shared" si="4"/>
        <v>0.4652777777777779</v>
      </c>
      <c r="H18" s="78">
        <f t="shared" si="5"/>
        <v>0.4756944444444446</v>
      </c>
      <c r="I18" s="79">
        <f t="shared" si="5"/>
        <v>0.48611111111111127</v>
      </c>
      <c r="J18" s="173"/>
    </row>
    <row r="19" spans="1:10" s="2" customFormat="1" ht="17.4">
      <c r="A19" s="33">
        <v>20</v>
      </c>
      <c r="B19" s="13">
        <v>2</v>
      </c>
      <c r="C19" s="40"/>
      <c r="D19" s="81">
        <f t="shared" si="2"/>
        <v>0.48611111111111127</v>
      </c>
      <c r="E19" s="73">
        <f t="shared" si="6"/>
        <v>0.4930555555555557</v>
      </c>
      <c r="F19" s="74">
        <f t="shared" si="6"/>
        <v>0.5034722222222223</v>
      </c>
      <c r="G19" s="69">
        <f t="shared" si="4"/>
        <v>0.5069444444444445</v>
      </c>
      <c r="H19" s="73">
        <f t="shared" si="5"/>
        <v>0.5173611111111112</v>
      </c>
      <c r="I19" s="74">
        <f t="shared" si="5"/>
        <v>0.5277777777777778</v>
      </c>
      <c r="J19" s="172">
        <v>102022</v>
      </c>
    </row>
    <row r="20" spans="1:10" s="2" customFormat="1" ht="15.6">
      <c r="A20" s="33">
        <v>20</v>
      </c>
      <c r="B20" s="13">
        <v>2</v>
      </c>
      <c r="C20" s="34"/>
      <c r="D20" s="65">
        <f t="shared" si="2"/>
        <v>0.5277777777777778</v>
      </c>
      <c r="E20" s="5">
        <f t="shared" si="6"/>
        <v>0.5347222222222222</v>
      </c>
      <c r="F20" s="6">
        <f t="shared" si="6"/>
        <v>0.5451388888888888</v>
      </c>
      <c r="G20" s="65">
        <f aca="true" t="shared" si="7" ref="G20:G24">SUM(F20,G$8/1440)</f>
        <v>0.548611111111111</v>
      </c>
      <c r="H20" s="5">
        <f t="shared" si="5"/>
        <v>0.5590277777777777</v>
      </c>
      <c r="I20" s="6">
        <f t="shared" si="5"/>
        <v>0.5694444444444443</v>
      </c>
      <c r="J20" s="172"/>
    </row>
    <row r="21" spans="1:10" s="2" customFormat="1" ht="15.6">
      <c r="A21" s="33">
        <v>20</v>
      </c>
      <c r="B21" s="13">
        <v>2</v>
      </c>
      <c r="C21" s="40"/>
      <c r="D21" s="65">
        <f t="shared" si="2"/>
        <v>0.5694444444444443</v>
      </c>
      <c r="E21" s="5">
        <f t="shared" si="6"/>
        <v>0.5763888888888887</v>
      </c>
      <c r="F21" s="6">
        <f t="shared" si="6"/>
        <v>0.5868055555555554</v>
      </c>
      <c r="G21" s="65">
        <f t="shared" si="7"/>
        <v>0.5902777777777776</v>
      </c>
      <c r="H21" s="5">
        <f t="shared" si="5"/>
        <v>0.6006944444444442</v>
      </c>
      <c r="I21" s="6">
        <f t="shared" si="5"/>
        <v>0.6111111111111108</v>
      </c>
      <c r="J21" s="172"/>
    </row>
    <row r="22" spans="1:10" s="2" customFormat="1" ht="15.6">
      <c r="A22" s="33">
        <v>20</v>
      </c>
      <c r="B22" s="13">
        <v>2</v>
      </c>
      <c r="C22" s="34"/>
      <c r="D22" s="65">
        <f t="shared" si="2"/>
        <v>0.6111111111111108</v>
      </c>
      <c r="E22" s="5">
        <f t="shared" si="6"/>
        <v>0.6180555555555552</v>
      </c>
      <c r="F22" s="6">
        <f t="shared" si="6"/>
        <v>0.6284722222222219</v>
      </c>
      <c r="G22" s="65">
        <f t="shared" si="7"/>
        <v>0.6319444444444441</v>
      </c>
      <c r="H22" s="5">
        <f t="shared" si="5"/>
        <v>0.6423611111111107</v>
      </c>
      <c r="I22" s="6">
        <f t="shared" si="5"/>
        <v>0.6527777777777773</v>
      </c>
      <c r="J22" s="172"/>
    </row>
    <row r="23" spans="1:10" ht="15.6">
      <c r="A23" s="33">
        <v>20</v>
      </c>
      <c r="B23" s="13">
        <v>2</v>
      </c>
      <c r="C23" s="40"/>
      <c r="D23" s="65">
        <f t="shared" si="2"/>
        <v>0.6527777777777773</v>
      </c>
      <c r="E23" s="5">
        <f t="shared" si="6"/>
        <v>0.6597222222222218</v>
      </c>
      <c r="F23" s="6">
        <f t="shared" si="6"/>
        <v>0.6701388888888884</v>
      </c>
      <c r="G23" s="65">
        <f t="shared" si="7"/>
        <v>0.6736111111111106</v>
      </c>
      <c r="H23" s="5">
        <f t="shared" si="5"/>
        <v>0.6840277777777772</v>
      </c>
      <c r="I23" s="6">
        <f t="shared" si="5"/>
        <v>0.6944444444444439</v>
      </c>
      <c r="J23" s="172"/>
    </row>
    <row r="24" spans="1:10" ht="15.6">
      <c r="A24" s="33">
        <v>20</v>
      </c>
      <c r="B24" s="13">
        <v>2</v>
      </c>
      <c r="C24" s="34"/>
      <c r="D24" s="65">
        <f t="shared" si="2"/>
        <v>0.6944444444444439</v>
      </c>
      <c r="E24" s="5">
        <f t="shared" si="6"/>
        <v>0.7013888888888883</v>
      </c>
      <c r="F24" s="6">
        <f t="shared" si="6"/>
        <v>0.7118055555555549</v>
      </c>
      <c r="G24" s="65">
        <f t="shared" si="7"/>
        <v>0.7152777777777771</v>
      </c>
      <c r="H24" s="5">
        <f t="shared" si="5"/>
        <v>0.7256944444444438</v>
      </c>
      <c r="I24" s="6">
        <f t="shared" si="5"/>
        <v>0.7361111111111104</v>
      </c>
      <c r="J24" s="172"/>
    </row>
    <row r="25" spans="1:10" ht="15.6">
      <c r="A25" s="33">
        <v>20</v>
      </c>
      <c r="B25" s="13">
        <v>2</v>
      </c>
      <c r="C25" s="40"/>
      <c r="D25" s="65">
        <f t="shared" si="2"/>
        <v>0.7361111111111104</v>
      </c>
      <c r="E25" s="5">
        <f t="shared" si="6"/>
        <v>0.7430555555555548</v>
      </c>
      <c r="F25" s="6">
        <f t="shared" si="6"/>
        <v>0.7534722222222214</v>
      </c>
      <c r="G25" s="65">
        <f aca="true" t="shared" si="8" ref="G25:G27">SUM(F25,G$8/1440)</f>
        <v>0.7569444444444436</v>
      </c>
      <c r="H25" s="5">
        <f t="shared" si="5"/>
        <v>0.7673611111111103</v>
      </c>
      <c r="I25" s="6">
        <f t="shared" si="5"/>
        <v>0.7777777777777769</v>
      </c>
      <c r="J25" s="172"/>
    </row>
    <row r="26" spans="1:10" ht="15.6">
      <c r="A26" s="33">
        <v>20</v>
      </c>
      <c r="B26" s="13">
        <v>2</v>
      </c>
      <c r="C26" s="34"/>
      <c r="D26" s="65">
        <f t="shared" si="2"/>
        <v>0.7777777777777769</v>
      </c>
      <c r="E26" s="5">
        <f t="shared" si="6"/>
        <v>0.7847222222222213</v>
      </c>
      <c r="F26" s="6">
        <f t="shared" si="6"/>
        <v>0.795138888888888</v>
      </c>
      <c r="G26" s="65">
        <f t="shared" si="8"/>
        <v>0.7986111111111102</v>
      </c>
      <c r="H26" s="5">
        <f t="shared" si="5"/>
        <v>0.8090277777777768</v>
      </c>
      <c r="I26" s="6">
        <f t="shared" si="5"/>
        <v>0.8194444444444434</v>
      </c>
      <c r="J26" s="172"/>
    </row>
    <row r="27" spans="1:10" ht="16.2" thickBot="1">
      <c r="A27" s="33">
        <v>20</v>
      </c>
      <c r="B27" s="13">
        <v>2</v>
      </c>
      <c r="C27" s="40"/>
      <c r="D27" s="65">
        <v>0.8229166666666666</v>
      </c>
      <c r="E27" s="5">
        <f t="shared" si="6"/>
        <v>0.829861111111111</v>
      </c>
      <c r="F27" s="6">
        <f t="shared" si="6"/>
        <v>0.8402777777777777</v>
      </c>
      <c r="G27" s="65">
        <f t="shared" si="8"/>
        <v>0.8437499999999999</v>
      </c>
      <c r="H27" s="5">
        <f aca="true" t="shared" si="9" ref="H27:I27">SUM(G27,H$8/1440)</f>
        <v>0.8541666666666665</v>
      </c>
      <c r="I27" s="6">
        <f t="shared" si="9"/>
        <v>0.8645833333333331</v>
      </c>
      <c r="J27" s="173"/>
    </row>
  </sheetData>
  <autoFilter ref="B12:B27"/>
  <mergeCells count="23">
    <mergeCell ref="J13:J18"/>
    <mergeCell ref="J19:J27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A6:C6"/>
    <mergeCell ref="A7:C7"/>
    <mergeCell ref="A8:C8"/>
    <mergeCell ref="A9:C9"/>
    <mergeCell ref="G11:G12"/>
    <mergeCell ref="H11:H12"/>
    <mergeCell ref="A10:C10"/>
    <mergeCell ref="A11:C11"/>
    <mergeCell ref="D11:D12"/>
    <mergeCell ref="E11:E12"/>
    <mergeCell ref="F11:F12"/>
  </mergeCells>
  <printOptions horizontalCentered="1"/>
  <pageMargins left="0.25" right="0.25" top="0.75" bottom="0.25" header="0.5" footer="0.5"/>
  <pageSetup horizontalDpi="600" verticalDpi="600" orientation="landscape" scale="11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130" zoomScaleSheetLayoutView="130" workbookViewId="0" topLeftCell="A1">
      <pane ySplit="12" topLeftCell="A13" activePane="bottomLeft" state="frozen"/>
      <selection pane="bottomLeft" activeCell="D25" sqref="D25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6.140625" style="1" bestFit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6.140625" style="1" bestFit="1" customWidth="1"/>
    <col min="10" max="10" width="7.7109375" style="1" bestFit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29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22"/>
      <c r="H12" s="124"/>
      <c r="I12" s="126"/>
      <c r="J12" s="64"/>
    </row>
    <row r="13" spans="1:10" s="2" customFormat="1" ht="15.6">
      <c r="A13" s="33">
        <v>20</v>
      </c>
      <c r="B13" s="13">
        <v>3</v>
      </c>
      <c r="C13" s="40"/>
      <c r="D13" s="83"/>
      <c r="E13" s="51"/>
      <c r="F13" s="43"/>
      <c r="G13" s="52">
        <v>0.2638888888888889</v>
      </c>
      <c r="H13" s="51">
        <f aca="true" t="shared" si="1" ref="H13:I15">SUM(G13,H$8/1440)</f>
        <v>0.2743055555555556</v>
      </c>
      <c r="I13" s="43">
        <f t="shared" si="1"/>
        <v>0.28472222222222227</v>
      </c>
      <c r="J13" s="174">
        <v>102031</v>
      </c>
    </row>
    <row r="14" spans="1:10" s="2" customFormat="1" ht="15.6">
      <c r="A14" s="33">
        <v>20</v>
      </c>
      <c r="B14" s="13">
        <v>3</v>
      </c>
      <c r="C14" s="40"/>
      <c r="D14" s="76">
        <f aca="true" t="shared" si="2" ref="D14:D25">SUM(I13,D$8/1440)</f>
        <v>0.28472222222222227</v>
      </c>
      <c r="E14" s="5">
        <f aca="true" t="shared" si="3" ref="E14:F16">SUM(D14,E$8/1440)</f>
        <v>0.2916666666666667</v>
      </c>
      <c r="F14" s="6">
        <f t="shared" si="3"/>
        <v>0.30208333333333337</v>
      </c>
      <c r="G14" s="65">
        <f aca="true" t="shared" si="4" ref="G14:G18">SUM(F14,G$8/1440)</f>
        <v>0.3055555555555556</v>
      </c>
      <c r="H14" s="5">
        <f t="shared" si="1"/>
        <v>0.31597222222222227</v>
      </c>
      <c r="I14" s="6">
        <f t="shared" si="1"/>
        <v>0.32638888888888895</v>
      </c>
      <c r="J14" s="175"/>
    </row>
    <row r="15" spans="1:10" s="2" customFormat="1" ht="15.6">
      <c r="A15" s="33">
        <v>20</v>
      </c>
      <c r="B15" s="13">
        <v>3</v>
      </c>
      <c r="C15" s="40"/>
      <c r="D15" s="76">
        <f t="shared" si="2"/>
        <v>0.32638888888888895</v>
      </c>
      <c r="E15" s="5">
        <f t="shared" si="3"/>
        <v>0.33333333333333337</v>
      </c>
      <c r="F15" s="6">
        <f t="shared" si="3"/>
        <v>0.34375000000000006</v>
      </c>
      <c r="G15" s="65">
        <f t="shared" si="4"/>
        <v>0.34722222222222227</v>
      </c>
      <c r="H15" s="5">
        <f t="shared" si="1"/>
        <v>0.35763888888888895</v>
      </c>
      <c r="I15" s="6">
        <f t="shared" si="1"/>
        <v>0.36805555555555564</v>
      </c>
      <c r="J15" s="175"/>
    </row>
    <row r="16" spans="1:10" s="2" customFormat="1" ht="15.6">
      <c r="A16" s="33">
        <v>20</v>
      </c>
      <c r="B16" s="13">
        <v>3</v>
      </c>
      <c r="C16" s="40"/>
      <c r="D16" s="76">
        <f t="shared" si="2"/>
        <v>0.36805555555555564</v>
      </c>
      <c r="E16" s="5">
        <f t="shared" si="3"/>
        <v>0.37500000000000006</v>
      </c>
      <c r="F16" s="6">
        <f t="shared" si="3"/>
        <v>0.38541666666666674</v>
      </c>
      <c r="G16" s="65">
        <f t="shared" si="4"/>
        <v>0.38888888888888895</v>
      </c>
      <c r="H16" s="5">
        <f aca="true" t="shared" si="5" ref="H16:I25">SUM(G16,H$8/1440)</f>
        <v>0.39930555555555564</v>
      </c>
      <c r="I16" s="6">
        <f t="shared" si="5"/>
        <v>0.4097222222222223</v>
      </c>
      <c r="J16" s="175"/>
    </row>
    <row r="17" spans="1:10" s="2" customFormat="1" ht="16.2" thickBot="1">
      <c r="A17" s="33">
        <v>20</v>
      </c>
      <c r="B17" s="13">
        <v>3</v>
      </c>
      <c r="C17" s="40"/>
      <c r="D17" s="87">
        <f t="shared" si="2"/>
        <v>0.4097222222222223</v>
      </c>
      <c r="E17" s="84">
        <f aca="true" t="shared" si="6" ref="E17:F25">SUM(D17,E$8/1440)</f>
        <v>0.41666666666666674</v>
      </c>
      <c r="F17" s="85">
        <f t="shared" si="6"/>
        <v>0.4270833333333334</v>
      </c>
      <c r="G17" s="86">
        <f t="shared" si="4"/>
        <v>0.43055555555555564</v>
      </c>
      <c r="H17" s="84">
        <f t="shared" si="5"/>
        <v>0.4409722222222223</v>
      </c>
      <c r="I17" s="85">
        <f t="shared" si="5"/>
        <v>0.451388888888889</v>
      </c>
      <c r="J17" s="176"/>
    </row>
    <row r="18" spans="1:10" s="2" customFormat="1" ht="16.2" thickTop="1">
      <c r="A18" s="33">
        <v>20</v>
      </c>
      <c r="B18" s="13">
        <v>3</v>
      </c>
      <c r="C18" s="40"/>
      <c r="D18" s="72">
        <f t="shared" si="2"/>
        <v>0.451388888888889</v>
      </c>
      <c r="E18" s="73">
        <f t="shared" si="6"/>
        <v>0.4583333333333334</v>
      </c>
      <c r="F18" s="74">
        <f t="shared" si="6"/>
        <v>0.4687500000000001</v>
      </c>
      <c r="G18" s="69">
        <f t="shared" si="4"/>
        <v>0.4722222222222223</v>
      </c>
      <c r="H18" s="73">
        <f t="shared" si="5"/>
        <v>0.482638888888889</v>
      </c>
      <c r="I18" s="74">
        <f t="shared" si="5"/>
        <v>0.4930555555555557</v>
      </c>
      <c r="J18" s="177">
        <v>102032</v>
      </c>
    </row>
    <row r="19" spans="1:10" s="2" customFormat="1" ht="15.6">
      <c r="A19" s="33">
        <v>20</v>
      </c>
      <c r="B19" s="13">
        <v>3</v>
      </c>
      <c r="C19" s="40"/>
      <c r="D19" s="65">
        <f t="shared" si="2"/>
        <v>0.4930555555555557</v>
      </c>
      <c r="E19" s="5">
        <f t="shared" si="6"/>
        <v>0.5000000000000001</v>
      </c>
      <c r="F19" s="6">
        <f t="shared" si="6"/>
        <v>0.5104166666666667</v>
      </c>
      <c r="G19" s="65">
        <f aca="true" t="shared" si="7" ref="G19:G24">SUM(F19,G$8/1440)</f>
        <v>0.513888888888889</v>
      </c>
      <c r="H19" s="5">
        <f t="shared" si="5"/>
        <v>0.5243055555555556</v>
      </c>
      <c r="I19" s="6">
        <f t="shared" si="5"/>
        <v>0.5347222222222222</v>
      </c>
      <c r="J19" s="177"/>
    </row>
    <row r="20" spans="1:10" s="2" customFormat="1" ht="15.6">
      <c r="A20" s="33">
        <v>20</v>
      </c>
      <c r="B20" s="13">
        <v>3</v>
      </c>
      <c r="C20" s="40"/>
      <c r="D20" s="65">
        <f t="shared" si="2"/>
        <v>0.5347222222222222</v>
      </c>
      <c r="E20" s="5">
        <f t="shared" si="6"/>
        <v>0.5416666666666666</v>
      </c>
      <c r="F20" s="6">
        <f t="shared" si="6"/>
        <v>0.5520833333333333</v>
      </c>
      <c r="G20" s="65">
        <f t="shared" si="7"/>
        <v>0.5555555555555555</v>
      </c>
      <c r="H20" s="5">
        <f t="shared" si="5"/>
        <v>0.5659722222222221</v>
      </c>
      <c r="I20" s="6">
        <f t="shared" si="5"/>
        <v>0.5763888888888887</v>
      </c>
      <c r="J20" s="177"/>
    </row>
    <row r="21" spans="1:10" s="2" customFormat="1" ht="15.6">
      <c r="A21" s="33">
        <v>20</v>
      </c>
      <c r="B21" s="13">
        <v>3</v>
      </c>
      <c r="C21" s="40"/>
      <c r="D21" s="65">
        <f t="shared" si="2"/>
        <v>0.5763888888888887</v>
      </c>
      <c r="E21" s="5">
        <f t="shared" si="6"/>
        <v>0.5833333333333331</v>
      </c>
      <c r="F21" s="6">
        <f t="shared" si="6"/>
        <v>0.5937499999999998</v>
      </c>
      <c r="G21" s="65">
        <f t="shared" si="7"/>
        <v>0.597222222222222</v>
      </c>
      <c r="H21" s="5">
        <f t="shared" si="5"/>
        <v>0.6076388888888886</v>
      </c>
      <c r="I21" s="6">
        <f t="shared" si="5"/>
        <v>0.6180555555555552</v>
      </c>
      <c r="J21" s="177"/>
    </row>
    <row r="22" spans="1:10" ht="15.6">
      <c r="A22" s="33">
        <v>20</v>
      </c>
      <c r="B22" s="13">
        <v>3</v>
      </c>
      <c r="C22" s="40"/>
      <c r="D22" s="65">
        <f t="shared" si="2"/>
        <v>0.6180555555555552</v>
      </c>
      <c r="E22" s="5">
        <f t="shared" si="6"/>
        <v>0.6249999999999997</v>
      </c>
      <c r="F22" s="6">
        <f t="shared" si="6"/>
        <v>0.6354166666666663</v>
      </c>
      <c r="G22" s="65">
        <f t="shared" si="7"/>
        <v>0.6388888888888885</v>
      </c>
      <c r="H22" s="5">
        <f t="shared" si="5"/>
        <v>0.6493055555555551</v>
      </c>
      <c r="I22" s="6">
        <f t="shared" si="5"/>
        <v>0.6597222222222218</v>
      </c>
      <c r="J22" s="177"/>
    </row>
    <row r="23" spans="1:10" ht="15.6">
      <c r="A23" s="33">
        <v>20</v>
      </c>
      <c r="B23" s="13">
        <v>3</v>
      </c>
      <c r="C23" s="40"/>
      <c r="D23" s="65">
        <f t="shared" si="2"/>
        <v>0.6597222222222218</v>
      </c>
      <c r="E23" s="5">
        <f t="shared" si="6"/>
        <v>0.6666666666666662</v>
      </c>
      <c r="F23" s="6">
        <f t="shared" si="6"/>
        <v>0.6770833333333328</v>
      </c>
      <c r="G23" s="65">
        <f t="shared" si="7"/>
        <v>0.680555555555555</v>
      </c>
      <c r="H23" s="5">
        <f t="shared" si="5"/>
        <v>0.6909722222222217</v>
      </c>
      <c r="I23" s="6">
        <f t="shared" si="5"/>
        <v>0.7013888888888883</v>
      </c>
      <c r="J23" s="177"/>
    </row>
    <row r="24" spans="1:10" ht="15.6">
      <c r="A24" s="33">
        <v>20</v>
      </c>
      <c r="B24" s="13">
        <v>3</v>
      </c>
      <c r="C24" s="40"/>
      <c r="D24" s="65">
        <f t="shared" si="2"/>
        <v>0.7013888888888883</v>
      </c>
      <c r="E24" s="5">
        <f t="shared" si="6"/>
        <v>0.7083333333333327</v>
      </c>
      <c r="F24" s="6">
        <f t="shared" si="6"/>
        <v>0.7187499999999993</v>
      </c>
      <c r="G24" s="65">
        <f t="shared" si="7"/>
        <v>0.7222222222222215</v>
      </c>
      <c r="H24" s="5">
        <f t="shared" si="5"/>
        <v>0.7326388888888882</v>
      </c>
      <c r="I24" s="6">
        <f t="shared" si="5"/>
        <v>0.7430555555555548</v>
      </c>
      <c r="J24" s="177"/>
    </row>
    <row r="25" spans="1:10" ht="16.2" thickBot="1">
      <c r="A25" s="33">
        <v>20</v>
      </c>
      <c r="B25" s="13">
        <v>3</v>
      </c>
      <c r="C25" s="40"/>
      <c r="D25" s="65">
        <f t="shared" si="2"/>
        <v>0.7430555555555548</v>
      </c>
      <c r="E25" s="5">
        <f t="shared" si="6"/>
        <v>0.7499999999999992</v>
      </c>
      <c r="F25" s="6">
        <f t="shared" si="6"/>
        <v>0.7604166666666659</v>
      </c>
      <c r="G25" s="65">
        <f aca="true" t="shared" si="8" ref="G25">SUM(F25,G$8/1440)</f>
        <v>0.7638888888888881</v>
      </c>
      <c r="H25" s="5">
        <f t="shared" si="5"/>
        <v>0.7743055555555547</v>
      </c>
      <c r="I25" s="6">
        <f t="shared" si="5"/>
        <v>0.7847222222222213</v>
      </c>
      <c r="J25" s="178"/>
    </row>
  </sheetData>
  <autoFilter ref="B12:B25"/>
  <mergeCells count="23">
    <mergeCell ref="J13:J17"/>
    <mergeCell ref="J18:J25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A6:C6"/>
    <mergeCell ref="A7:C7"/>
    <mergeCell ref="A8:C8"/>
    <mergeCell ref="A9:C9"/>
    <mergeCell ref="G11:G12"/>
    <mergeCell ref="H11:H12"/>
    <mergeCell ref="A10:C10"/>
    <mergeCell ref="A11:C11"/>
    <mergeCell ref="D11:D12"/>
    <mergeCell ref="E11:E12"/>
    <mergeCell ref="F11:F12"/>
  </mergeCells>
  <printOptions horizontalCentered="1"/>
  <pageMargins left="0.25" right="0.25" top="0.75" bottom="0.25" header="0.5" footer="0.5"/>
  <pageSetup horizontalDpi="600" verticalDpi="600" orientation="landscape" scale="11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115" zoomScaleSheetLayoutView="115" workbookViewId="0" topLeftCell="A1">
      <pane ySplit="12" topLeftCell="A13" activePane="bottomLeft" state="frozen"/>
      <selection pane="bottomLeft" activeCell="D11" sqref="D11:I12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7.00390625" style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7.421875" style="1" customWidth="1"/>
    <col min="10" max="10" width="8.140625" style="1" bestFit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30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22"/>
      <c r="H12" s="124"/>
      <c r="I12" s="126"/>
      <c r="J12" s="64"/>
    </row>
    <row r="13" spans="1:10" s="2" customFormat="1" ht="17.4">
      <c r="A13" s="33">
        <v>20</v>
      </c>
      <c r="B13" s="13">
        <v>4</v>
      </c>
      <c r="C13" s="40" t="s">
        <v>18</v>
      </c>
      <c r="D13" s="83"/>
      <c r="E13" s="51"/>
      <c r="F13" s="43"/>
      <c r="G13" s="82">
        <v>0.2708333333333333</v>
      </c>
      <c r="H13" s="51">
        <f aca="true" t="shared" si="1" ref="H13:I15">SUM(G13,H$8/1440)</f>
        <v>0.28125</v>
      </c>
      <c r="I13" s="43">
        <f t="shared" si="1"/>
        <v>0.2916666666666667</v>
      </c>
      <c r="J13" s="171">
        <v>102041</v>
      </c>
    </row>
    <row r="14" spans="1:10" s="2" customFormat="1" ht="15">
      <c r="A14" s="33">
        <v>20</v>
      </c>
      <c r="B14" s="13">
        <v>4</v>
      </c>
      <c r="C14" s="40" t="s">
        <v>18</v>
      </c>
      <c r="D14" s="90">
        <f aca="true" t="shared" si="2" ref="D14:D32">SUM(I13,D$8/1440)</f>
        <v>0.2916666666666667</v>
      </c>
      <c r="E14" s="5">
        <f aca="true" t="shared" si="3" ref="E14:F16">SUM(D14,E$8/1440)</f>
        <v>0.2986111111111111</v>
      </c>
      <c r="F14" s="6">
        <f t="shared" si="3"/>
        <v>0.3090277777777778</v>
      </c>
      <c r="G14" s="71">
        <f aca="true" t="shared" si="4" ref="G14:G18">SUM(F14,G$8/1440)</f>
        <v>0.3125</v>
      </c>
      <c r="H14" s="5">
        <f t="shared" si="1"/>
        <v>0.3229166666666667</v>
      </c>
      <c r="I14" s="6">
        <f t="shared" si="1"/>
        <v>0.33333333333333337</v>
      </c>
      <c r="J14" s="172"/>
    </row>
    <row r="15" spans="1:10" s="2" customFormat="1" ht="15">
      <c r="A15" s="33">
        <v>20</v>
      </c>
      <c r="B15" s="13">
        <v>4</v>
      </c>
      <c r="C15" s="40" t="s">
        <v>18</v>
      </c>
      <c r="D15" s="90">
        <f t="shared" si="2"/>
        <v>0.33333333333333337</v>
      </c>
      <c r="E15" s="5">
        <f t="shared" si="3"/>
        <v>0.3402777777777778</v>
      </c>
      <c r="F15" s="6">
        <f t="shared" si="3"/>
        <v>0.3506944444444445</v>
      </c>
      <c r="G15" s="71">
        <f t="shared" si="4"/>
        <v>0.3541666666666667</v>
      </c>
      <c r="H15" s="5">
        <f t="shared" si="1"/>
        <v>0.36458333333333337</v>
      </c>
      <c r="I15" s="6">
        <f t="shared" si="1"/>
        <v>0.37500000000000006</v>
      </c>
      <c r="J15" s="172"/>
    </row>
    <row r="16" spans="1:10" s="2" customFormat="1" ht="15">
      <c r="A16" s="33">
        <v>20</v>
      </c>
      <c r="B16" s="13">
        <v>4</v>
      </c>
      <c r="C16" s="40" t="s">
        <v>18</v>
      </c>
      <c r="D16" s="90">
        <f t="shared" si="2"/>
        <v>0.37500000000000006</v>
      </c>
      <c r="E16" s="5">
        <f t="shared" si="3"/>
        <v>0.3819444444444445</v>
      </c>
      <c r="F16" s="6">
        <f t="shared" si="3"/>
        <v>0.39236111111111116</v>
      </c>
      <c r="G16" s="71">
        <f t="shared" si="4"/>
        <v>0.39583333333333337</v>
      </c>
      <c r="H16" s="5">
        <f aca="true" t="shared" si="5" ref="H16:I26">SUM(G16,H$8/1440)</f>
        <v>0.40625000000000006</v>
      </c>
      <c r="I16" s="6">
        <f t="shared" si="5"/>
        <v>0.41666666666666674</v>
      </c>
      <c r="J16" s="172"/>
    </row>
    <row r="17" spans="1:10" s="2" customFormat="1" ht="15">
      <c r="A17" s="33">
        <v>20</v>
      </c>
      <c r="B17" s="13">
        <v>4</v>
      </c>
      <c r="C17" s="40" t="s">
        <v>18</v>
      </c>
      <c r="D17" s="90">
        <f t="shared" si="2"/>
        <v>0.41666666666666674</v>
      </c>
      <c r="E17" s="5">
        <f aca="true" t="shared" si="6" ref="E17:F27">SUM(D17,E$8/1440)</f>
        <v>0.42361111111111116</v>
      </c>
      <c r="F17" s="6">
        <f t="shared" si="6"/>
        <v>0.43402777777777785</v>
      </c>
      <c r="G17" s="71">
        <f t="shared" si="4"/>
        <v>0.43750000000000006</v>
      </c>
      <c r="H17" s="5">
        <f t="shared" si="5"/>
        <v>0.44791666666666674</v>
      </c>
      <c r="I17" s="6">
        <f t="shared" si="5"/>
        <v>0.4583333333333334</v>
      </c>
      <c r="J17" s="172"/>
    </row>
    <row r="18" spans="1:10" s="2" customFormat="1" ht="15">
      <c r="A18" s="33">
        <v>20</v>
      </c>
      <c r="B18" s="13">
        <v>4</v>
      </c>
      <c r="C18" s="40" t="s">
        <v>18</v>
      </c>
      <c r="D18" s="90">
        <f t="shared" si="2"/>
        <v>0.4583333333333334</v>
      </c>
      <c r="E18" s="5">
        <f t="shared" si="6"/>
        <v>0.46527777777777785</v>
      </c>
      <c r="F18" s="6">
        <f t="shared" si="6"/>
        <v>0.47569444444444453</v>
      </c>
      <c r="G18" s="71">
        <f t="shared" si="4"/>
        <v>0.47916666666666674</v>
      </c>
      <c r="H18" s="5">
        <f t="shared" si="5"/>
        <v>0.4895833333333334</v>
      </c>
      <c r="I18" s="6">
        <f t="shared" si="5"/>
        <v>0.5000000000000001</v>
      </c>
      <c r="J18" s="172"/>
    </row>
    <row r="19" spans="1:10" s="2" customFormat="1" ht="15">
      <c r="A19" s="33">
        <v>20</v>
      </c>
      <c r="B19" s="13">
        <v>4</v>
      </c>
      <c r="C19" s="40" t="s">
        <v>18</v>
      </c>
      <c r="D19" s="90">
        <f t="shared" si="2"/>
        <v>0.5000000000000001</v>
      </c>
      <c r="E19" s="5">
        <f t="shared" si="6"/>
        <v>0.5069444444444445</v>
      </c>
      <c r="F19" s="6">
        <f t="shared" si="6"/>
        <v>0.5173611111111112</v>
      </c>
      <c r="G19" s="71">
        <f aca="true" t="shared" si="7" ref="G19:G24">SUM(F19,G$8/1440)</f>
        <v>0.5208333333333334</v>
      </c>
      <c r="H19" s="5">
        <f t="shared" si="5"/>
        <v>0.53125</v>
      </c>
      <c r="I19" s="6">
        <f t="shared" si="5"/>
        <v>0.5416666666666666</v>
      </c>
      <c r="J19" s="172"/>
    </row>
    <row r="20" spans="1:10" s="2" customFormat="1" ht="15">
      <c r="A20" s="33">
        <v>20</v>
      </c>
      <c r="B20" s="13">
        <v>4</v>
      </c>
      <c r="C20" s="40" t="s">
        <v>18</v>
      </c>
      <c r="D20" s="90">
        <f t="shared" si="2"/>
        <v>0.5416666666666666</v>
      </c>
      <c r="E20" s="5">
        <f t="shared" si="6"/>
        <v>0.548611111111111</v>
      </c>
      <c r="F20" s="6">
        <f t="shared" si="6"/>
        <v>0.5590277777777777</v>
      </c>
      <c r="G20" s="71">
        <f t="shared" si="7"/>
        <v>0.5624999999999999</v>
      </c>
      <c r="H20" s="5">
        <f t="shared" si="5"/>
        <v>0.5729166666666665</v>
      </c>
      <c r="I20" s="6">
        <f t="shared" si="5"/>
        <v>0.5833333333333331</v>
      </c>
      <c r="J20" s="172"/>
    </row>
    <row r="21" spans="1:10" s="2" customFormat="1" ht="15">
      <c r="A21" s="33">
        <v>20</v>
      </c>
      <c r="B21" s="13">
        <v>4</v>
      </c>
      <c r="C21" s="40" t="s">
        <v>18</v>
      </c>
      <c r="D21" s="90">
        <f t="shared" si="2"/>
        <v>0.5833333333333331</v>
      </c>
      <c r="E21" s="5">
        <f t="shared" si="6"/>
        <v>0.5902777777777776</v>
      </c>
      <c r="F21" s="6">
        <f t="shared" si="6"/>
        <v>0.6006944444444442</v>
      </c>
      <c r="G21" s="71">
        <f t="shared" si="7"/>
        <v>0.6041666666666664</v>
      </c>
      <c r="H21" s="5">
        <f t="shared" si="5"/>
        <v>0.614583333333333</v>
      </c>
      <c r="I21" s="6">
        <f t="shared" si="5"/>
        <v>0.6249999999999997</v>
      </c>
      <c r="J21" s="172"/>
    </row>
    <row r="22" spans="1:10" ht="15.6" thickBot="1">
      <c r="A22" s="33">
        <v>20</v>
      </c>
      <c r="B22" s="13">
        <v>4</v>
      </c>
      <c r="C22" s="40" t="s">
        <v>18</v>
      </c>
      <c r="D22" s="91">
        <f t="shared" si="2"/>
        <v>0.6249999999999997</v>
      </c>
      <c r="E22" s="84">
        <f t="shared" si="6"/>
        <v>0.6319444444444441</v>
      </c>
      <c r="F22" s="85">
        <f t="shared" si="6"/>
        <v>0.6423611111111107</v>
      </c>
      <c r="G22" s="92">
        <f t="shared" si="7"/>
        <v>0.6458333333333329</v>
      </c>
      <c r="H22" s="84">
        <f t="shared" si="5"/>
        <v>0.6562499999999996</v>
      </c>
      <c r="I22" s="85">
        <f t="shared" si="5"/>
        <v>0.6666666666666662</v>
      </c>
      <c r="J22" s="179"/>
    </row>
    <row r="23" spans="1:10" ht="18" thickTop="1">
      <c r="A23" s="33">
        <v>20</v>
      </c>
      <c r="B23" s="13">
        <v>4</v>
      </c>
      <c r="C23" s="40" t="s">
        <v>18</v>
      </c>
      <c r="D23" s="81">
        <f t="shared" si="2"/>
        <v>0.6666666666666662</v>
      </c>
      <c r="E23" s="73">
        <f t="shared" si="6"/>
        <v>0.6736111111111106</v>
      </c>
      <c r="F23" s="74">
        <f t="shared" si="6"/>
        <v>0.6840277777777772</v>
      </c>
      <c r="G23" s="89">
        <f t="shared" si="7"/>
        <v>0.6874999999999994</v>
      </c>
      <c r="H23" s="73">
        <f t="shared" si="5"/>
        <v>0.6979166666666661</v>
      </c>
      <c r="I23" s="74">
        <f t="shared" si="5"/>
        <v>0.7083333333333327</v>
      </c>
      <c r="J23" s="172">
        <v>102042</v>
      </c>
    </row>
    <row r="24" spans="1:10" ht="15">
      <c r="A24" s="33">
        <v>20</v>
      </c>
      <c r="B24" s="13">
        <v>4</v>
      </c>
      <c r="C24" s="40" t="s">
        <v>18</v>
      </c>
      <c r="D24" s="71">
        <f t="shared" si="2"/>
        <v>0.7083333333333327</v>
      </c>
      <c r="E24" s="5">
        <f t="shared" si="6"/>
        <v>0.7152777777777771</v>
      </c>
      <c r="F24" s="6">
        <f t="shared" si="6"/>
        <v>0.7256944444444438</v>
      </c>
      <c r="G24" s="71">
        <f t="shared" si="7"/>
        <v>0.729166666666666</v>
      </c>
      <c r="H24" s="5">
        <f t="shared" si="5"/>
        <v>0.7395833333333326</v>
      </c>
      <c r="I24" s="6">
        <f t="shared" si="5"/>
        <v>0.7499999999999992</v>
      </c>
      <c r="J24" s="172"/>
    </row>
    <row r="25" spans="1:10" ht="15">
      <c r="A25" s="33">
        <v>20</v>
      </c>
      <c r="B25" s="13">
        <v>4</v>
      </c>
      <c r="C25" s="40" t="s">
        <v>18</v>
      </c>
      <c r="D25" s="71">
        <f t="shared" si="2"/>
        <v>0.7499999999999992</v>
      </c>
      <c r="E25" s="5">
        <f t="shared" si="6"/>
        <v>0.7569444444444436</v>
      </c>
      <c r="F25" s="6">
        <f t="shared" si="6"/>
        <v>0.7673611111111103</v>
      </c>
      <c r="G25" s="71">
        <f aca="true" t="shared" si="8" ref="G25:G32">SUM(F25,G$8/1440)</f>
        <v>0.7708333333333325</v>
      </c>
      <c r="H25" s="5">
        <f t="shared" si="5"/>
        <v>0.7812499999999991</v>
      </c>
      <c r="I25" s="6">
        <f t="shared" si="5"/>
        <v>0.7916666666666657</v>
      </c>
      <c r="J25" s="172"/>
    </row>
    <row r="26" spans="1:10" ht="15">
      <c r="A26" s="33">
        <v>20</v>
      </c>
      <c r="B26" s="13">
        <v>4</v>
      </c>
      <c r="C26" s="40" t="s">
        <v>18</v>
      </c>
      <c r="D26" s="71">
        <f t="shared" si="2"/>
        <v>0.7916666666666657</v>
      </c>
      <c r="E26" s="5">
        <f t="shared" si="6"/>
        <v>0.7986111111111102</v>
      </c>
      <c r="F26" s="6">
        <f t="shared" si="6"/>
        <v>0.8090277777777768</v>
      </c>
      <c r="G26" s="71">
        <f t="shared" si="8"/>
        <v>0.812499999999999</v>
      </c>
      <c r="H26" s="5">
        <f t="shared" si="5"/>
        <v>0.8229166666666656</v>
      </c>
      <c r="I26" s="6">
        <f t="shared" si="5"/>
        <v>0.8333333333333323</v>
      </c>
      <c r="J26" s="172"/>
    </row>
    <row r="27" spans="1:10" ht="15">
      <c r="A27" s="33">
        <v>20</v>
      </c>
      <c r="B27" s="13">
        <v>4</v>
      </c>
      <c r="C27" s="40" t="s">
        <v>18</v>
      </c>
      <c r="D27" s="71">
        <f t="shared" si="2"/>
        <v>0.8333333333333323</v>
      </c>
      <c r="E27" s="5">
        <f t="shared" si="6"/>
        <v>0.8402777777777767</v>
      </c>
      <c r="F27" s="6">
        <f t="shared" si="6"/>
        <v>0.8506944444444433</v>
      </c>
      <c r="G27" s="71">
        <f t="shared" si="8"/>
        <v>0.8541666666666655</v>
      </c>
      <c r="H27" s="5">
        <f aca="true" t="shared" si="9" ref="H27:I32">SUM(G27,H$8/1440)</f>
        <v>0.8645833333333321</v>
      </c>
      <c r="I27" s="6">
        <f t="shared" si="9"/>
        <v>0.8749999999999988</v>
      </c>
      <c r="J27" s="172"/>
    </row>
    <row r="28" spans="1:10" ht="15">
      <c r="A28" s="33">
        <v>20</v>
      </c>
      <c r="B28" s="13">
        <v>4</v>
      </c>
      <c r="C28" s="40" t="s">
        <v>18</v>
      </c>
      <c r="D28" s="71">
        <f t="shared" si="2"/>
        <v>0.8749999999999988</v>
      </c>
      <c r="E28" s="5">
        <f aca="true" t="shared" si="10" ref="E28:F32">SUM(D28,E$8/1440)</f>
        <v>0.8819444444444432</v>
      </c>
      <c r="F28" s="6">
        <f t="shared" si="10"/>
        <v>0.8923611111111098</v>
      </c>
      <c r="G28" s="71">
        <f t="shared" si="8"/>
        <v>0.895833333333332</v>
      </c>
      <c r="H28" s="5">
        <f t="shared" si="9"/>
        <v>0.9062499999999987</v>
      </c>
      <c r="I28" s="6">
        <f t="shared" si="9"/>
        <v>0.9166666666666653</v>
      </c>
      <c r="J28" s="172"/>
    </row>
    <row r="29" spans="1:10" ht="15">
      <c r="A29" s="33">
        <v>20</v>
      </c>
      <c r="B29" s="13">
        <v>4</v>
      </c>
      <c r="C29" s="40" t="s">
        <v>18</v>
      </c>
      <c r="D29" s="71">
        <f t="shared" si="2"/>
        <v>0.9166666666666653</v>
      </c>
      <c r="E29" s="5">
        <f t="shared" si="10"/>
        <v>0.9236111111111097</v>
      </c>
      <c r="F29" s="6">
        <f t="shared" si="10"/>
        <v>0.9340277777777763</v>
      </c>
      <c r="G29" s="71">
        <f t="shared" si="8"/>
        <v>0.9374999999999986</v>
      </c>
      <c r="H29" s="5">
        <f t="shared" si="9"/>
        <v>0.9479166666666652</v>
      </c>
      <c r="I29" s="6">
        <f t="shared" si="9"/>
        <v>0.9583333333333318</v>
      </c>
      <c r="J29" s="172"/>
    </row>
    <row r="30" spans="1:10" ht="15">
      <c r="A30" s="33">
        <v>20</v>
      </c>
      <c r="B30" s="13">
        <v>4</v>
      </c>
      <c r="C30" s="40" t="s">
        <v>18</v>
      </c>
      <c r="D30" s="71">
        <f t="shared" si="2"/>
        <v>0.9583333333333318</v>
      </c>
      <c r="E30" s="5">
        <f t="shared" si="10"/>
        <v>0.9652777777777762</v>
      </c>
      <c r="F30" s="6">
        <f t="shared" si="10"/>
        <v>0.9756944444444429</v>
      </c>
      <c r="G30" s="71">
        <f t="shared" si="8"/>
        <v>0.9791666666666651</v>
      </c>
      <c r="H30" s="5">
        <f t="shared" si="9"/>
        <v>0.9895833333333317</v>
      </c>
      <c r="I30" s="6">
        <f t="shared" si="9"/>
        <v>0.9999999999999983</v>
      </c>
      <c r="J30" s="172"/>
    </row>
    <row r="31" spans="1:10" ht="15">
      <c r="A31" s="33">
        <v>20</v>
      </c>
      <c r="B31" s="13">
        <v>4</v>
      </c>
      <c r="C31" s="40" t="s">
        <v>18</v>
      </c>
      <c r="D31" s="71">
        <f t="shared" si="2"/>
        <v>0.9999999999999983</v>
      </c>
      <c r="E31" s="5">
        <f t="shared" si="10"/>
        <v>1.0069444444444429</v>
      </c>
      <c r="F31" s="6">
        <f t="shared" si="10"/>
        <v>1.0173611111111096</v>
      </c>
      <c r="G31" s="71">
        <f t="shared" si="8"/>
        <v>1.020833333333332</v>
      </c>
      <c r="H31" s="5">
        <f t="shared" si="9"/>
        <v>1.0312499999999987</v>
      </c>
      <c r="I31" s="6">
        <f t="shared" si="9"/>
        <v>1.0416666666666654</v>
      </c>
      <c r="J31" s="172"/>
    </row>
    <row r="32" spans="1:10" ht="15.6" thickBot="1">
      <c r="A32" s="33">
        <v>20</v>
      </c>
      <c r="B32" s="13">
        <v>4</v>
      </c>
      <c r="C32" s="40" t="s">
        <v>18</v>
      </c>
      <c r="D32" s="71">
        <f t="shared" si="2"/>
        <v>1.0416666666666654</v>
      </c>
      <c r="E32" s="5">
        <f t="shared" si="10"/>
        <v>1.0486111111111098</v>
      </c>
      <c r="F32" s="6">
        <f t="shared" si="10"/>
        <v>1.0590277777777766</v>
      </c>
      <c r="G32" s="71">
        <f t="shared" si="8"/>
        <v>1.062499999999999</v>
      </c>
      <c r="H32" s="5">
        <f t="shared" si="9"/>
        <v>1.0729166666666656</v>
      </c>
      <c r="I32" s="6">
        <f t="shared" si="9"/>
        <v>1.0833333333333324</v>
      </c>
      <c r="J32" s="173"/>
    </row>
  </sheetData>
  <autoFilter ref="B12:B32"/>
  <mergeCells count="23">
    <mergeCell ref="J23:J32"/>
    <mergeCell ref="J13:J22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A6:C6"/>
    <mergeCell ref="A7:C7"/>
    <mergeCell ref="A8:C8"/>
    <mergeCell ref="A9:C9"/>
    <mergeCell ref="G11:G12"/>
    <mergeCell ref="H11:H12"/>
    <mergeCell ref="A10:C10"/>
    <mergeCell ref="A11:C11"/>
    <mergeCell ref="D11:D12"/>
    <mergeCell ref="E11:E12"/>
    <mergeCell ref="F11:F12"/>
  </mergeCells>
  <printOptions horizontalCentered="1"/>
  <pageMargins left="0.25" right="0.25" top="0.75" bottom="0.25" header="0.5" footer="0.5"/>
  <pageSetup horizontalDpi="600" verticalDpi="600" orientation="landscape" scale="11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27"/>
  <sheetViews>
    <sheetView view="pageBreakPreview" zoomScale="130" zoomScaleSheetLayoutView="130" workbookViewId="0" topLeftCell="A1">
      <pane ySplit="12" topLeftCell="A13" activePane="bottomLeft" state="frozen"/>
      <selection pane="bottomLeft" activeCell="D11" sqref="D11:I12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5.140625" style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5.57421875" style="1" customWidth="1"/>
    <col min="10" max="10" width="7.7109375" style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31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22"/>
      <c r="H12" s="124"/>
      <c r="I12" s="126"/>
      <c r="J12" s="64"/>
    </row>
    <row r="13" spans="1:10" s="2" customFormat="1" ht="15.6">
      <c r="A13" s="33">
        <v>20</v>
      </c>
      <c r="B13" s="13">
        <v>5</v>
      </c>
      <c r="C13" s="40"/>
      <c r="D13" s="83"/>
      <c r="E13" s="51"/>
      <c r="F13" s="43"/>
      <c r="G13" s="52">
        <v>0.2777777777777778</v>
      </c>
      <c r="H13" s="51">
        <f aca="true" t="shared" si="1" ref="H13:I15">SUM(G13,H$8/1440)</f>
        <v>0.2881944444444445</v>
      </c>
      <c r="I13" s="43">
        <f t="shared" si="1"/>
        <v>0.29861111111111116</v>
      </c>
      <c r="J13" s="171">
        <v>102051</v>
      </c>
    </row>
    <row r="14" spans="1:10" s="2" customFormat="1" ht="15.6">
      <c r="A14" s="33">
        <v>20</v>
      </c>
      <c r="B14" s="13">
        <v>5</v>
      </c>
      <c r="C14" s="40"/>
      <c r="D14" s="76">
        <f aca="true" t="shared" si="2" ref="D14:D25">SUM(I13,D$8/1440)</f>
        <v>0.29861111111111116</v>
      </c>
      <c r="E14" s="5">
        <f aca="true" t="shared" si="3" ref="E14:F15">SUM(D14,E$8/1440)</f>
        <v>0.3055555555555556</v>
      </c>
      <c r="F14" s="6">
        <f t="shared" si="3"/>
        <v>0.31597222222222227</v>
      </c>
      <c r="G14" s="65">
        <f aca="true" t="shared" si="4" ref="G14:G18">SUM(F14,G$8/1440)</f>
        <v>0.3194444444444445</v>
      </c>
      <c r="H14" s="5">
        <f t="shared" si="1"/>
        <v>0.32986111111111116</v>
      </c>
      <c r="I14" s="6">
        <f t="shared" si="1"/>
        <v>0.34027777777777785</v>
      </c>
      <c r="J14" s="172"/>
    </row>
    <row r="15" spans="1:10" s="2" customFormat="1" ht="15.6">
      <c r="A15" s="33">
        <v>20</v>
      </c>
      <c r="B15" s="13">
        <v>5</v>
      </c>
      <c r="C15" s="40"/>
      <c r="D15" s="76">
        <f t="shared" si="2"/>
        <v>0.34027777777777785</v>
      </c>
      <c r="E15" s="5">
        <f t="shared" si="3"/>
        <v>0.34722222222222227</v>
      </c>
      <c r="F15" s="6">
        <f t="shared" si="3"/>
        <v>0.35763888888888895</v>
      </c>
      <c r="G15" s="65">
        <f t="shared" si="4"/>
        <v>0.36111111111111116</v>
      </c>
      <c r="H15" s="5">
        <f t="shared" si="1"/>
        <v>0.37152777777777785</v>
      </c>
      <c r="I15" s="6">
        <f t="shared" si="1"/>
        <v>0.38194444444444453</v>
      </c>
      <c r="J15" s="172"/>
    </row>
    <row r="16" spans="1:10" s="2" customFormat="1" ht="15.6">
      <c r="A16" s="33">
        <v>20</v>
      </c>
      <c r="B16" s="13">
        <v>5</v>
      </c>
      <c r="C16" s="40"/>
      <c r="D16" s="76">
        <f t="shared" si="2"/>
        <v>0.38194444444444453</v>
      </c>
      <c r="E16" s="5">
        <f aca="true" t="shared" si="5" ref="E16:F27">SUM(D16,E$8/1440)</f>
        <v>0.38888888888888895</v>
      </c>
      <c r="F16" s="6">
        <f t="shared" si="5"/>
        <v>0.39930555555555564</v>
      </c>
      <c r="G16" s="65">
        <f t="shared" si="4"/>
        <v>0.40277777777777785</v>
      </c>
      <c r="H16" s="5">
        <f aca="true" t="shared" si="6" ref="H16:I25">SUM(G16,H$8/1440)</f>
        <v>0.41319444444444453</v>
      </c>
      <c r="I16" s="6">
        <f t="shared" si="6"/>
        <v>0.4236111111111112</v>
      </c>
      <c r="J16" s="172"/>
    </row>
    <row r="17" spans="1:10" s="2" customFormat="1" ht="15.6">
      <c r="A17" s="33">
        <v>20</v>
      </c>
      <c r="B17" s="13">
        <v>5</v>
      </c>
      <c r="C17" s="40"/>
      <c r="D17" s="76">
        <f t="shared" si="2"/>
        <v>0.4236111111111112</v>
      </c>
      <c r="E17" s="5">
        <f t="shared" si="5"/>
        <v>0.43055555555555564</v>
      </c>
      <c r="F17" s="6">
        <f t="shared" si="5"/>
        <v>0.4409722222222223</v>
      </c>
      <c r="G17" s="65">
        <f t="shared" si="4"/>
        <v>0.44444444444444453</v>
      </c>
      <c r="H17" s="5">
        <f t="shared" si="6"/>
        <v>0.4548611111111112</v>
      </c>
      <c r="I17" s="6">
        <f t="shared" si="6"/>
        <v>0.4652777777777779</v>
      </c>
      <c r="J17" s="172"/>
    </row>
    <row r="18" spans="1:10" s="2" customFormat="1" ht="15.6">
      <c r="A18" s="33">
        <v>20</v>
      </c>
      <c r="B18" s="13">
        <v>5</v>
      </c>
      <c r="C18" s="40"/>
      <c r="D18" s="76">
        <f t="shared" si="2"/>
        <v>0.4652777777777779</v>
      </c>
      <c r="E18" s="5">
        <f t="shared" si="5"/>
        <v>0.4722222222222223</v>
      </c>
      <c r="F18" s="6">
        <f t="shared" si="5"/>
        <v>0.482638888888889</v>
      </c>
      <c r="G18" s="65">
        <f t="shared" si="4"/>
        <v>0.4861111111111112</v>
      </c>
      <c r="H18" s="5">
        <f t="shared" si="6"/>
        <v>0.4965277777777779</v>
      </c>
      <c r="I18" s="6">
        <f t="shared" si="6"/>
        <v>0.5069444444444445</v>
      </c>
      <c r="J18" s="172"/>
    </row>
    <row r="19" spans="1:10" s="2" customFormat="1" ht="15.6">
      <c r="A19" s="33">
        <v>20</v>
      </c>
      <c r="B19" s="13">
        <v>5</v>
      </c>
      <c r="C19" s="40"/>
      <c r="D19" s="76">
        <f t="shared" si="2"/>
        <v>0.5069444444444445</v>
      </c>
      <c r="E19" s="5">
        <f t="shared" si="5"/>
        <v>0.513888888888889</v>
      </c>
      <c r="F19" s="6">
        <f t="shared" si="5"/>
        <v>0.5243055555555556</v>
      </c>
      <c r="G19" s="65">
        <f aca="true" t="shared" si="7" ref="G19:G23">SUM(F19,G$8/1440)</f>
        <v>0.5277777777777778</v>
      </c>
      <c r="H19" s="5">
        <f t="shared" si="6"/>
        <v>0.5381944444444444</v>
      </c>
      <c r="I19" s="6">
        <f t="shared" si="6"/>
        <v>0.548611111111111</v>
      </c>
      <c r="J19" s="172"/>
    </row>
    <row r="20" spans="1:10" s="2" customFormat="1" ht="16.2" thickBot="1">
      <c r="A20" s="33">
        <v>20</v>
      </c>
      <c r="B20" s="13">
        <v>5</v>
      </c>
      <c r="C20" s="40"/>
      <c r="D20" s="87">
        <f t="shared" si="2"/>
        <v>0.548611111111111</v>
      </c>
      <c r="E20" s="84">
        <f t="shared" si="5"/>
        <v>0.5555555555555555</v>
      </c>
      <c r="F20" s="85">
        <f t="shared" si="5"/>
        <v>0.5659722222222221</v>
      </c>
      <c r="G20" s="86">
        <f t="shared" si="7"/>
        <v>0.5694444444444443</v>
      </c>
      <c r="H20" s="84">
        <f t="shared" si="6"/>
        <v>0.5798611111111109</v>
      </c>
      <c r="I20" s="85">
        <f t="shared" si="6"/>
        <v>0.5902777777777776</v>
      </c>
      <c r="J20" s="179"/>
    </row>
    <row r="21" spans="1:10" s="2" customFormat="1" ht="16.2" thickTop="1">
      <c r="A21" s="33">
        <v>20</v>
      </c>
      <c r="B21" s="13">
        <v>5</v>
      </c>
      <c r="C21" s="40"/>
      <c r="D21" s="72">
        <f t="shared" si="2"/>
        <v>0.5902777777777776</v>
      </c>
      <c r="E21" s="73">
        <f t="shared" si="5"/>
        <v>0.597222222222222</v>
      </c>
      <c r="F21" s="74">
        <f t="shared" si="5"/>
        <v>0.6076388888888886</v>
      </c>
      <c r="G21" s="69">
        <f t="shared" si="7"/>
        <v>0.6111111111111108</v>
      </c>
      <c r="H21" s="73">
        <f t="shared" si="6"/>
        <v>0.6215277777777775</v>
      </c>
      <c r="I21" s="74">
        <f t="shared" si="6"/>
        <v>0.6319444444444441</v>
      </c>
      <c r="J21" s="172">
        <v>102052</v>
      </c>
    </row>
    <row r="22" spans="1:10" ht="15.6">
      <c r="A22" s="33">
        <v>20</v>
      </c>
      <c r="B22" s="13">
        <v>5</v>
      </c>
      <c r="C22" s="40"/>
      <c r="D22" s="65">
        <f t="shared" si="2"/>
        <v>0.6319444444444441</v>
      </c>
      <c r="E22" s="5">
        <f t="shared" si="5"/>
        <v>0.6388888888888885</v>
      </c>
      <c r="F22" s="6">
        <f t="shared" si="5"/>
        <v>0.6493055555555551</v>
      </c>
      <c r="G22" s="65">
        <f t="shared" si="7"/>
        <v>0.6527777777777773</v>
      </c>
      <c r="H22" s="5">
        <f t="shared" si="6"/>
        <v>0.663194444444444</v>
      </c>
      <c r="I22" s="6">
        <f t="shared" si="6"/>
        <v>0.6736111111111106</v>
      </c>
      <c r="J22" s="172"/>
    </row>
    <row r="23" spans="1:10" ht="15.6">
      <c r="A23" s="33">
        <v>20</v>
      </c>
      <c r="B23" s="13">
        <v>5</v>
      </c>
      <c r="C23" s="40"/>
      <c r="D23" s="65">
        <f t="shared" si="2"/>
        <v>0.6736111111111106</v>
      </c>
      <c r="E23" s="5">
        <f t="shared" si="5"/>
        <v>0.680555555555555</v>
      </c>
      <c r="F23" s="6">
        <f t="shared" si="5"/>
        <v>0.6909722222222217</v>
      </c>
      <c r="G23" s="65">
        <f t="shared" si="7"/>
        <v>0.6944444444444439</v>
      </c>
      <c r="H23" s="5">
        <f t="shared" si="6"/>
        <v>0.7048611111111105</v>
      </c>
      <c r="I23" s="6">
        <f t="shared" si="6"/>
        <v>0.7152777777777771</v>
      </c>
      <c r="J23" s="172"/>
    </row>
    <row r="24" spans="1:10" ht="15.6">
      <c r="A24" s="33">
        <v>20</v>
      </c>
      <c r="B24" s="13">
        <v>5</v>
      </c>
      <c r="C24" s="40"/>
      <c r="D24" s="65">
        <f t="shared" si="2"/>
        <v>0.7152777777777771</v>
      </c>
      <c r="E24" s="5">
        <f t="shared" si="5"/>
        <v>0.7222222222222215</v>
      </c>
      <c r="F24" s="6">
        <f t="shared" si="5"/>
        <v>0.7326388888888882</v>
      </c>
      <c r="G24" s="65">
        <f aca="true" t="shared" si="8" ref="G24:G27">SUM(F24,G$8/1440)</f>
        <v>0.7361111111111104</v>
      </c>
      <c r="H24" s="5">
        <f t="shared" si="6"/>
        <v>0.746527777777777</v>
      </c>
      <c r="I24" s="6">
        <f t="shared" si="6"/>
        <v>0.7569444444444436</v>
      </c>
      <c r="J24" s="172"/>
    </row>
    <row r="25" spans="1:10" ht="15.6">
      <c r="A25" s="33">
        <v>20</v>
      </c>
      <c r="B25" s="13">
        <v>5</v>
      </c>
      <c r="C25" s="40"/>
      <c r="D25" s="65">
        <f t="shared" si="2"/>
        <v>0.7569444444444436</v>
      </c>
      <c r="E25" s="5">
        <f t="shared" si="5"/>
        <v>0.7638888888888881</v>
      </c>
      <c r="F25" s="6">
        <f t="shared" si="5"/>
        <v>0.7743055555555547</v>
      </c>
      <c r="G25" s="65">
        <f t="shared" si="8"/>
        <v>0.7777777777777769</v>
      </c>
      <c r="H25" s="5">
        <f t="shared" si="6"/>
        <v>0.7881944444444435</v>
      </c>
      <c r="I25" s="6">
        <f t="shared" si="6"/>
        <v>0.7986111111111102</v>
      </c>
      <c r="J25" s="172"/>
    </row>
    <row r="26" spans="1:10" ht="15.6">
      <c r="A26" s="33">
        <v>20</v>
      </c>
      <c r="B26" s="13">
        <v>5</v>
      </c>
      <c r="C26" s="40"/>
      <c r="D26" s="65">
        <v>0.8020833333333334</v>
      </c>
      <c r="E26" s="5">
        <f t="shared" si="5"/>
        <v>0.8090277777777778</v>
      </c>
      <c r="F26" s="6">
        <f t="shared" si="5"/>
        <v>0.8194444444444444</v>
      </c>
      <c r="G26" s="65">
        <f t="shared" si="8"/>
        <v>0.8229166666666666</v>
      </c>
      <c r="H26" s="5">
        <f aca="true" t="shared" si="9" ref="H26:I27">SUM(G26,H$8/1440)</f>
        <v>0.8333333333333333</v>
      </c>
      <c r="I26" s="6">
        <f t="shared" si="9"/>
        <v>0.8437499999999999</v>
      </c>
      <c r="J26" s="172"/>
    </row>
    <row r="27" spans="1:10" ht="16.2" thickBot="1">
      <c r="A27" s="33">
        <v>20</v>
      </c>
      <c r="B27" s="13">
        <v>5</v>
      </c>
      <c r="C27" s="40"/>
      <c r="D27" s="65">
        <f>SUM(I26,D$8/1440)</f>
        <v>0.8437499999999999</v>
      </c>
      <c r="E27" s="5">
        <f t="shared" si="5"/>
        <v>0.8506944444444443</v>
      </c>
      <c r="F27" s="6">
        <f t="shared" si="5"/>
        <v>0.8611111111111109</v>
      </c>
      <c r="G27" s="65">
        <f t="shared" si="8"/>
        <v>0.8645833333333331</v>
      </c>
      <c r="H27" s="5">
        <f t="shared" si="9"/>
        <v>0.8749999999999998</v>
      </c>
      <c r="I27" s="6">
        <f t="shared" si="9"/>
        <v>0.8854166666666664</v>
      </c>
      <c r="J27" s="173"/>
    </row>
  </sheetData>
  <autoFilter ref="B12:B27"/>
  <mergeCells count="23">
    <mergeCell ref="J13:J20"/>
    <mergeCell ref="J21:J27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A6:C6"/>
    <mergeCell ref="A7:C7"/>
    <mergeCell ref="A8:C8"/>
    <mergeCell ref="A9:C9"/>
    <mergeCell ref="G11:G12"/>
    <mergeCell ref="H11:H12"/>
    <mergeCell ref="A10:C10"/>
    <mergeCell ref="A11:C11"/>
    <mergeCell ref="D11:D12"/>
    <mergeCell ref="E11:E12"/>
    <mergeCell ref="F11:F12"/>
  </mergeCells>
  <printOptions horizontalCentered="1"/>
  <pageMargins left="0.25" right="0.25" top="0.75" bottom="0.25" header="0.5" footer="0.5"/>
  <pageSetup horizontalDpi="600" verticalDpi="600" orientation="landscape" scale="11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5"/>
  <sheetViews>
    <sheetView workbookViewId="0" topLeftCell="A1">
      <pane ySplit="12" topLeftCell="A13" activePane="bottomLeft" state="frozen"/>
      <selection pane="bottomLeft" activeCell="D11" sqref="D11:I12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5.28125" style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5.28125" style="1" customWidth="1"/>
    <col min="10" max="10" width="7.7109375" style="1" bestFit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26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34</v>
      </c>
      <c r="B2" s="157"/>
      <c r="C2" s="157"/>
      <c r="D2" s="150" t="s">
        <v>1</v>
      </c>
      <c r="E2" s="151"/>
      <c r="F2" s="151"/>
      <c r="G2" s="151"/>
      <c r="H2" s="151"/>
      <c r="I2" s="151"/>
      <c r="J2" s="152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6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63"/>
    </row>
    <row r="10" spans="1:10" ht="12.75">
      <c r="A10" s="165" t="s">
        <v>12</v>
      </c>
      <c r="B10" s="166"/>
      <c r="C10" s="166"/>
      <c r="D10" s="55" t="s">
        <v>24</v>
      </c>
      <c r="E10" s="48" t="s">
        <v>17</v>
      </c>
      <c r="F10" s="47" t="s">
        <v>2</v>
      </c>
      <c r="G10" s="46" t="s">
        <v>2</v>
      </c>
      <c r="H10" s="48" t="s">
        <v>17</v>
      </c>
      <c r="I10" s="56" t="s">
        <v>24</v>
      </c>
      <c r="J10" s="64"/>
    </row>
    <row r="11" spans="1:10" ht="13.8" thickBot="1">
      <c r="A11" s="167" t="s">
        <v>13</v>
      </c>
      <c r="B11" s="136"/>
      <c r="C11" s="136"/>
      <c r="D11" s="121" t="s">
        <v>35</v>
      </c>
      <c r="E11" s="168" t="s">
        <v>37</v>
      </c>
      <c r="F11" s="125" t="s">
        <v>36</v>
      </c>
      <c r="G11" s="121" t="s">
        <v>36</v>
      </c>
      <c r="H11" s="123" t="s">
        <v>37</v>
      </c>
      <c r="I11" s="125" t="s">
        <v>35</v>
      </c>
      <c r="J11" s="64"/>
    </row>
    <row r="12" spans="1:10" ht="13.8" thickBot="1">
      <c r="A12" s="32" t="s">
        <v>0</v>
      </c>
      <c r="B12" s="30" t="s">
        <v>15</v>
      </c>
      <c r="C12" s="31" t="s">
        <v>16</v>
      </c>
      <c r="D12" s="122"/>
      <c r="E12" s="169"/>
      <c r="F12" s="126"/>
      <c r="G12" s="122"/>
      <c r="H12" s="124"/>
      <c r="I12" s="126"/>
      <c r="J12" s="64"/>
    </row>
    <row r="13" spans="1:10" s="2" customFormat="1" ht="15.6">
      <c r="A13" s="33">
        <v>20</v>
      </c>
      <c r="B13" s="13">
        <v>6</v>
      </c>
      <c r="C13" s="34"/>
      <c r="D13" s="83"/>
      <c r="E13" s="51"/>
      <c r="F13" s="43"/>
      <c r="G13" s="52">
        <v>0.2847222222222222</v>
      </c>
      <c r="H13" s="51">
        <f aca="true" t="shared" si="1" ref="H13:I14">SUM(G13,H$8/1440)</f>
        <v>0.2951388888888889</v>
      </c>
      <c r="I13" s="43">
        <f t="shared" si="1"/>
        <v>0.3055555555555556</v>
      </c>
      <c r="J13" s="182">
        <v>102061</v>
      </c>
    </row>
    <row r="14" spans="1:10" s="2" customFormat="1" ht="15.6">
      <c r="A14" s="33">
        <v>20</v>
      </c>
      <c r="B14" s="13">
        <v>6</v>
      </c>
      <c r="C14" s="34"/>
      <c r="D14" s="76">
        <f aca="true" t="shared" si="2" ref="D14:D25">SUM(I13,D$8/1440)</f>
        <v>0.3055555555555556</v>
      </c>
      <c r="E14" s="5">
        <f aca="true" t="shared" si="3" ref="E14:F15">SUM(D14,E$8/1440)</f>
        <v>0.3125</v>
      </c>
      <c r="F14" s="6">
        <f t="shared" si="3"/>
        <v>0.3229166666666667</v>
      </c>
      <c r="G14" s="65">
        <f aca="true" t="shared" si="4" ref="G14:G18">SUM(F14,G$8/1440)</f>
        <v>0.3263888888888889</v>
      </c>
      <c r="H14" s="5">
        <f t="shared" si="1"/>
        <v>0.3368055555555556</v>
      </c>
      <c r="I14" s="6">
        <f t="shared" si="1"/>
        <v>0.34722222222222227</v>
      </c>
      <c r="J14" s="183"/>
    </row>
    <row r="15" spans="1:10" s="2" customFormat="1" ht="15.6">
      <c r="A15" s="33">
        <v>20</v>
      </c>
      <c r="B15" s="13">
        <v>6</v>
      </c>
      <c r="C15" s="34"/>
      <c r="D15" s="76">
        <f t="shared" si="2"/>
        <v>0.34722222222222227</v>
      </c>
      <c r="E15" s="5">
        <f t="shared" si="3"/>
        <v>0.3541666666666667</v>
      </c>
      <c r="F15" s="6">
        <f t="shared" si="3"/>
        <v>0.36458333333333337</v>
      </c>
      <c r="G15" s="65">
        <f t="shared" si="4"/>
        <v>0.3680555555555556</v>
      </c>
      <c r="H15" s="5">
        <f aca="true" t="shared" si="5" ref="H15:I25">SUM(G15,H$8/1440)</f>
        <v>0.37847222222222227</v>
      </c>
      <c r="I15" s="6">
        <f t="shared" si="5"/>
        <v>0.38888888888888895</v>
      </c>
      <c r="J15" s="183"/>
    </row>
    <row r="16" spans="1:10" s="2" customFormat="1" ht="15.6">
      <c r="A16" s="33">
        <v>20</v>
      </c>
      <c r="B16" s="13">
        <v>6</v>
      </c>
      <c r="C16" s="34"/>
      <c r="D16" s="76">
        <f t="shared" si="2"/>
        <v>0.38888888888888895</v>
      </c>
      <c r="E16" s="5">
        <f aca="true" t="shared" si="6" ref="E16:F25">SUM(D16,E$8/1440)</f>
        <v>0.39583333333333337</v>
      </c>
      <c r="F16" s="6">
        <f t="shared" si="6"/>
        <v>0.40625000000000006</v>
      </c>
      <c r="G16" s="65">
        <f t="shared" si="4"/>
        <v>0.40972222222222227</v>
      </c>
      <c r="H16" s="5">
        <f t="shared" si="5"/>
        <v>0.42013888888888895</v>
      </c>
      <c r="I16" s="6">
        <f t="shared" si="5"/>
        <v>0.43055555555555564</v>
      </c>
      <c r="J16" s="183"/>
    </row>
    <row r="17" spans="1:10" s="2" customFormat="1" ht="16.2" thickBot="1">
      <c r="A17" s="33">
        <v>20</v>
      </c>
      <c r="B17" s="13">
        <v>6</v>
      </c>
      <c r="C17" s="34"/>
      <c r="D17" s="87">
        <f t="shared" si="2"/>
        <v>0.43055555555555564</v>
      </c>
      <c r="E17" s="84">
        <f t="shared" si="6"/>
        <v>0.43750000000000006</v>
      </c>
      <c r="F17" s="85">
        <f t="shared" si="6"/>
        <v>0.44791666666666674</v>
      </c>
      <c r="G17" s="86">
        <f t="shared" si="4"/>
        <v>0.45138888888888895</v>
      </c>
      <c r="H17" s="84">
        <f t="shared" si="5"/>
        <v>0.46180555555555564</v>
      </c>
      <c r="I17" s="85">
        <f t="shared" si="5"/>
        <v>0.4722222222222223</v>
      </c>
      <c r="J17" s="184"/>
    </row>
    <row r="18" spans="1:10" s="2" customFormat="1" ht="16.2" thickTop="1">
      <c r="A18" s="33">
        <v>20</v>
      </c>
      <c r="B18" s="13">
        <v>6</v>
      </c>
      <c r="C18" s="34"/>
      <c r="D18" s="72">
        <f t="shared" si="2"/>
        <v>0.4722222222222223</v>
      </c>
      <c r="E18" s="73">
        <f t="shared" si="6"/>
        <v>0.47916666666666674</v>
      </c>
      <c r="F18" s="74">
        <f t="shared" si="6"/>
        <v>0.4895833333333334</v>
      </c>
      <c r="G18" s="69">
        <f t="shared" si="4"/>
        <v>0.49305555555555564</v>
      </c>
      <c r="H18" s="73">
        <f t="shared" si="5"/>
        <v>0.5034722222222223</v>
      </c>
      <c r="I18" s="74">
        <f t="shared" si="5"/>
        <v>0.513888888888889</v>
      </c>
      <c r="J18" s="180">
        <v>102062</v>
      </c>
    </row>
    <row r="19" spans="1:10" s="2" customFormat="1" ht="15.6">
      <c r="A19" s="33">
        <v>20</v>
      </c>
      <c r="B19" s="13">
        <v>6</v>
      </c>
      <c r="C19" s="34"/>
      <c r="D19" s="65">
        <f t="shared" si="2"/>
        <v>0.513888888888889</v>
      </c>
      <c r="E19" s="5">
        <f t="shared" si="6"/>
        <v>0.5208333333333334</v>
      </c>
      <c r="F19" s="6">
        <f t="shared" si="6"/>
        <v>0.53125</v>
      </c>
      <c r="G19" s="65">
        <f aca="true" t="shared" si="7" ref="G19:G23">SUM(F19,G$8/1440)</f>
        <v>0.5347222222222222</v>
      </c>
      <c r="H19" s="5">
        <f t="shared" si="5"/>
        <v>0.5451388888888888</v>
      </c>
      <c r="I19" s="6">
        <f t="shared" si="5"/>
        <v>0.5555555555555555</v>
      </c>
      <c r="J19" s="180"/>
    </row>
    <row r="20" spans="1:10" s="2" customFormat="1" ht="15.6">
      <c r="A20" s="33">
        <v>20</v>
      </c>
      <c r="B20" s="13">
        <v>6</v>
      </c>
      <c r="C20" s="34"/>
      <c r="D20" s="65">
        <f t="shared" si="2"/>
        <v>0.5555555555555555</v>
      </c>
      <c r="E20" s="5">
        <f t="shared" si="6"/>
        <v>0.5624999999999999</v>
      </c>
      <c r="F20" s="6">
        <f t="shared" si="6"/>
        <v>0.5729166666666665</v>
      </c>
      <c r="G20" s="65">
        <f t="shared" si="7"/>
        <v>0.5763888888888887</v>
      </c>
      <c r="H20" s="5">
        <f t="shared" si="5"/>
        <v>0.5868055555555554</v>
      </c>
      <c r="I20" s="6">
        <f t="shared" si="5"/>
        <v>0.597222222222222</v>
      </c>
      <c r="J20" s="180"/>
    </row>
    <row r="21" spans="1:10" s="2" customFormat="1" ht="15.6">
      <c r="A21" s="33">
        <v>20</v>
      </c>
      <c r="B21" s="13">
        <v>6</v>
      </c>
      <c r="C21" s="34"/>
      <c r="D21" s="65">
        <f t="shared" si="2"/>
        <v>0.597222222222222</v>
      </c>
      <c r="E21" s="5">
        <f t="shared" si="6"/>
        <v>0.6041666666666664</v>
      </c>
      <c r="F21" s="6">
        <f t="shared" si="6"/>
        <v>0.614583333333333</v>
      </c>
      <c r="G21" s="65">
        <f t="shared" si="7"/>
        <v>0.6180555555555552</v>
      </c>
      <c r="H21" s="5">
        <f t="shared" si="5"/>
        <v>0.6284722222222219</v>
      </c>
      <c r="I21" s="6">
        <f t="shared" si="5"/>
        <v>0.6388888888888885</v>
      </c>
      <c r="J21" s="180"/>
    </row>
    <row r="22" spans="1:10" ht="15.6">
      <c r="A22" s="33">
        <v>20</v>
      </c>
      <c r="B22" s="13">
        <v>6</v>
      </c>
      <c r="C22" s="34"/>
      <c r="D22" s="65">
        <f t="shared" si="2"/>
        <v>0.6388888888888885</v>
      </c>
      <c r="E22" s="5">
        <f t="shared" si="6"/>
        <v>0.6458333333333329</v>
      </c>
      <c r="F22" s="6">
        <f t="shared" si="6"/>
        <v>0.6562499999999996</v>
      </c>
      <c r="G22" s="65">
        <f t="shared" si="7"/>
        <v>0.6597222222222218</v>
      </c>
      <c r="H22" s="5">
        <f t="shared" si="5"/>
        <v>0.6701388888888884</v>
      </c>
      <c r="I22" s="6">
        <f t="shared" si="5"/>
        <v>0.680555555555555</v>
      </c>
      <c r="J22" s="180"/>
    </row>
    <row r="23" spans="1:10" ht="15.6">
      <c r="A23" s="33">
        <v>20</v>
      </c>
      <c r="B23" s="13">
        <v>6</v>
      </c>
      <c r="C23" s="34"/>
      <c r="D23" s="65">
        <f t="shared" si="2"/>
        <v>0.680555555555555</v>
      </c>
      <c r="E23" s="5">
        <f t="shared" si="6"/>
        <v>0.6874999999999994</v>
      </c>
      <c r="F23" s="6">
        <f t="shared" si="6"/>
        <v>0.6979166666666661</v>
      </c>
      <c r="G23" s="65">
        <f t="shared" si="7"/>
        <v>0.7013888888888883</v>
      </c>
      <c r="H23" s="5">
        <f t="shared" si="5"/>
        <v>0.7118055555555549</v>
      </c>
      <c r="I23" s="6">
        <f t="shared" si="5"/>
        <v>0.7222222222222215</v>
      </c>
      <c r="J23" s="180"/>
    </row>
    <row r="24" spans="1:10" ht="15.6">
      <c r="A24" s="33">
        <v>20</v>
      </c>
      <c r="B24" s="13">
        <v>6</v>
      </c>
      <c r="C24" s="34"/>
      <c r="D24" s="65">
        <f t="shared" si="2"/>
        <v>0.7222222222222215</v>
      </c>
      <c r="E24" s="5">
        <f t="shared" si="6"/>
        <v>0.729166666666666</v>
      </c>
      <c r="F24" s="6">
        <f t="shared" si="6"/>
        <v>0.7395833333333326</v>
      </c>
      <c r="G24" s="65">
        <f aca="true" t="shared" si="8" ref="G24:G25">SUM(F24,G$8/1440)</f>
        <v>0.7430555555555548</v>
      </c>
      <c r="H24" s="5">
        <f t="shared" si="5"/>
        <v>0.7534722222222214</v>
      </c>
      <c r="I24" s="6">
        <f t="shared" si="5"/>
        <v>0.7638888888888881</v>
      </c>
      <c r="J24" s="180"/>
    </row>
    <row r="25" spans="1:10" ht="16.2" thickBot="1">
      <c r="A25" s="33">
        <v>20</v>
      </c>
      <c r="B25" s="13">
        <v>6</v>
      </c>
      <c r="C25" s="34"/>
      <c r="D25" s="65">
        <f t="shared" si="2"/>
        <v>0.7638888888888881</v>
      </c>
      <c r="E25" s="5">
        <f t="shared" si="6"/>
        <v>0.7708333333333325</v>
      </c>
      <c r="F25" s="6">
        <f t="shared" si="6"/>
        <v>0.7812499999999991</v>
      </c>
      <c r="G25" s="65">
        <f t="shared" si="8"/>
        <v>0.7847222222222213</v>
      </c>
      <c r="H25" s="5">
        <f t="shared" si="5"/>
        <v>0.795138888888888</v>
      </c>
      <c r="I25" s="6">
        <f t="shared" si="5"/>
        <v>0.8055555555555546</v>
      </c>
      <c r="J25" s="181"/>
    </row>
  </sheetData>
  <autoFilter ref="B12:B25"/>
  <mergeCells count="23">
    <mergeCell ref="J18:J25"/>
    <mergeCell ref="J13:J17"/>
    <mergeCell ref="A1:C1"/>
    <mergeCell ref="D1:J1"/>
    <mergeCell ref="A2:C5"/>
    <mergeCell ref="D2:J2"/>
    <mergeCell ref="E3:F3"/>
    <mergeCell ref="G3:I3"/>
    <mergeCell ref="E4:F4"/>
    <mergeCell ref="D5:F5"/>
    <mergeCell ref="G5:I5"/>
    <mergeCell ref="I11:I12"/>
    <mergeCell ref="A6:C6"/>
    <mergeCell ref="A7:C7"/>
    <mergeCell ref="A8:C8"/>
    <mergeCell ref="A9:C9"/>
    <mergeCell ref="G11:G12"/>
    <mergeCell ref="H11:H12"/>
    <mergeCell ref="A10:C10"/>
    <mergeCell ref="A11:C11"/>
    <mergeCell ref="D11:D12"/>
    <mergeCell ref="E11:E12"/>
    <mergeCell ref="F11:F12"/>
  </mergeCells>
  <printOptions horizontalCentered="1"/>
  <pageMargins left="0.25" right="0.25" top="0.75" bottom="0.25" header="0.5" footer="0.5"/>
  <pageSetup horizontalDpi="600" verticalDpi="600" orientation="landscape" scale="11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N36"/>
  <sheetViews>
    <sheetView workbookViewId="0" topLeftCell="A1">
      <selection activeCell="G3" sqref="G3:N3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6.57421875" style="1" customWidth="1"/>
    <col min="5" max="5" width="12.00390625" style="1" bestFit="1" customWidth="1"/>
    <col min="6" max="6" width="16.140625" style="1" bestFit="1" customWidth="1"/>
    <col min="7" max="7" width="13.00390625" style="1" bestFit="1" customWidth="1"/>
    <col min="8" max="8" width="10.140625" style="1" bestFit="1" customWidth="1"/>
    <col min="9" max="9" width="6.57421875" style="1" bestFit="1" customWidth="1"/>
    <col min="10" max="10" width="12.00390625" style="1" bestFit="1" customWidth="1"/>
    <col min="11" max="11" width="10.140625" style="1" bestFit="1" customWidth="1"/>
    <col min="12" max="12" width="14.8515625" style="1" customWidth="1"/>
    <col min="13" max="13" width="16.140625" style="1" bestFit="1" customWidth="1"/>
    <col min="14" max="14" width="7.7109375" style="1" bestFit="1" customWidth="1"/>
    <col min="15" max="15" width="4.421875" style="1" customWidth="1"/>
    <col min="16" max="16384" width="9.140625" style="1" customWidth="1"/>
  </cols>
  <sheetData>
    <row r="1" spans="1:14" s="7" customFormat="1" ht="21.6" thickBot="1">
      <c r="A1" s="142" t="s">
        <v>0</v>
      </c>
      <c r="B1" s="156"/>
      <c r="C1" s="156"/>
      <c r="D1" s="156"/>
      <c r="E1" s="191"/>
      <c r="F1" s="143" t="s">
        <v>23</v>
      </c>
      <c r="G1" s="144"/>
      <c r="H1" s="144"/>
      <c r="I1" s="144"/>
      <c r="J1" s="144"/>
      <c r="K1" s="144"/>
      <c r="L1" s="144"/>
      <c r="M1" s="144"/>
      <c r="N1" s="145"/>
    </row>
    <row r="2" spans="1:14" s="7" customFormat="1" ht="17.4">
      <c r="A2" s="127">
        <v>20</v>
      </c>
      <c r="B2" s="157"/>
      <c r="C2" s="157"/>
      <c r="D2" s="157"/>
      <c r="E2" s="192"/>
      <c r="F2" s="150" t="s">
        <v>32</v>
      </c>
      <c r="G2" s="151"/>
      <c r="H2" s="151"/>
      <c r="I2" s="151"/>
      <c r="J2" s="151"/>
      <c r="K2" s="151"/>
      <c r="L2" s="151"/>
      <c r="M2" s="151"/>
      <c r="N2" s="152"/>
    </row>
    <row r="3" spans="1:14" s="7" customFormat="1" ht="17.4">
      <c r="A3" s="127"/>
      <c r="B3" s="157"/>
      <c r="C3" s="157"/>
      <c r="D3" s="157"/>
      <c r="E3" s="192"/>
      <c r="F3" s="8" t="s">
        <v>3</v>
      </c>
      <c r="G3" s="148" t="s">
        <v>24</v>
      </c>
      <c r="H3" s="148"/>
      <c r="I3" s="148"/>
      <c r="J3" s="148"/>
      <c r="K3" s="148"/>
      <c r="L3" s="148"/>
      <c r="M3" s="148"/>
      <c r="N3" s="149"/>
    </row>
    <row r="4" spans="1:14" s="7" customFormat="1" ht="18" thickBot="1">
      <c r="A4" s="127"/>
      <c r="B4" s="157"/>
      <c r="C4" s="157"/>
      <c r="D4" s="157"/>
      <c r="E4" s="192"/>
      <c r="F4" s="9" t="s">
        <v>4</v>
      </c>
      <c r="G4" s="146" t="s">
        <v>2</v>
      </c>
      <c r="H4" s="146"/>
      <c r="I4" s="146"/>
      <c r="J4" s="146"/>
      <c r="K4" s="146"/>
      <c r="L4" s="146"/>
      <c r="M4" s="146"/>
      <c r="N4" s="147"/>
    </row>
    <row r="5" spans="1:14" s="7" customFormat="1" ht="21.6" thickBot="1">
      <c r="A5" s="128"/>
      <c r="B5" s="158"/>
      <c r="C5" s="158"/>
      <c r="D5" s="158"/>
      <c r="E5" s="193"/>
      <c r="F5" s="131" t="s">
        <v>5</v>
      </c>
      <c r="G5" s="129"/>
      <c r="H5" s="129"/>
      <c r="I5" s="194" t="s">
        <v>6</v>
      </c>
      <c r="J5" s="195"/>
      <c r="K5" s="129" t="s">
        <v>7</v>
      </c>
      <c r="L5" s="129"/>
      <c r="M5" s="130"/>
      <c r="N5" s="10" t="s">
        <v>6</v>
      </c>
    </row>
    <row r="6" spans="1:14" ht="12.75">
      <c r="A6" s="132" t="s">
        <v>8</v>
      </c>
      <c r="B6" s="161"/>
      <c r="C6" s="161"/>
      <c r="D6" s="161"/>
      <c r="E6" s="185"/>
      <c r="F6" s="20">
        <v>0</v>
      </c>
      <c r="G6" s="21">
        <v>2.3</v>
      </c>
      <c r="H6" s="21">
        <v>3.5</v>
      </c>
      <c r="I6" s="186">
        <f>SUM(F6:H6)</f>
        <v>5.8</v>
      </c>
      <c r="J6" s="187"/>
      <c r="K6" s="22">
        <v>0</v>
      </c>
      <c r="L6" s="23">
        <v>2.9</v>
      </c>
      <c r="M6" s="23">
        <v>3</v>
      </c>
      <c r="N6" s="26">
        <f>SUM(K6:M6)</f>
        <v>5.9</v>
      </c>
    </row>
    <row r="7" spans="1:14" ht="12.75">
      <c r="A7" s="133" t="s">
        <v>9</v>
      </c>
      <c r="B7" s="162"/>
      <c r="C7" s="162"/>
      <c r="D7" s="162"/>
      <c r="E7" s="188"/>
      <c r="F7" s="24">
        <f>IF(F8=0,0,((60*F6)/F8))</f>
        <v>0</v>
      </c>
      <c r="G7" s="24">
        <f>IF(G8=0,0,((60*G6)/G8))</f>
        <v>13.8</v>
      </c>
      <c r="H7" s="24">
        <f>IF(H8=0,0,((60*H6)/H8))</f>
        <v>14</v>
      </c>
      <c r="I7" s="189">
        <f>AVERAGE(G7:H7)</f>
        <v>13.9</v>
      </c>
      <c r="J7" s="190"/>
      <c r="K7" s="39">
        <f>IF(K8=0,0,((60*K6)/K8))</f>
        <v>0</v>
      </c>
      <c r="L7" s="24">
        <f>IF(L8=0,0,((60*L6)/L8))</f>
        <v>11.6</v>
      </c>
      <c r="M7" s="24">
        <f>IF(M8=0,0,((60*M6)/M8))</f>
        <v>12</v>
      </c>
      <c r="N7" s="25">
        <f>AVERAGE(L7:M7)</f>
        <v>11.8</v>
      </c>
    </row>
    <row r="8" spans="1:14" ht="13.8" thickBot="1">
      <c r="A8" s="134" t="s">
        <v>10</v>
      </c>
      <c r="B8" s="163"/>
      <c r="C8" s="163"/>
      <c r="D8" s="163"/>
      <c r="E8" s="199"/>
      <c r="F8" s="3">
        <v>0</v>
      </c>
      <c r="G8" s="4">
        <v>10</v>
      </c>
      <c r="H8" s="4">
        <v>15</v>
      </c>
      <c r="I8" s="200">
        <f>SUM(F8:H8)</f>
        <v>25</v>
      </c>
      <c r="J8" s="201"/>
      <c r="K8" s="3">
        <v>5</v>
      </c>
      <c r="L8" s="4">
        <v>15</v>
      </c>
      <c r="M8" s="4">
        <v>15</v>
      </c>
      <c r="N8" s="27">
        <f>SUM(K8:M8)</f>
        <v>35</v>
      </c>
    </row>
    <row r="9" spans="1:14" ht="12.75">
      <c r="A9" s="164" t="s">
        <v>11</v>
      </c>
      <c r="B9" s="135"/>
      <c r="C9" s="135"/>
      <c r="D9" s="135"/>
      <c r="E9" s="203"/>
      <c r="F9" s="16">
        <v>473</v>
      </c>
      <c r="G9" s="17">
        <v>810</v>
      </c>
      <c r="H9" s="18">
        <v>173</v>
      </c>
      <c r="I9" s="204"/>
      <c r="J9" s="205"/>
      <c r="K9" s="16">
        <v>173</v>
      </c>
      <c r="L9" s="17">
        <v>838</v>
      </c>
      <c r="M9" s="18">
        <v>473</v>
      </c>
      <c r="N9" s="196"/>
    </row>
    <row r="10" spans="1:14" ht="12.75">
      <c r="A10" s="165" t="s">
        <v>12</v>
      </c>
      <c r="B10" s="166"/>
      <c r="C10" s="166"/>
      <c r="D10" s="166"/>
      <c r="E10" s="210"/>
      <c r="F10" s="55" t="s">
        <v>24</v>
      </c>
      <c r="G10" s="59" t="s">
        <v>17</v>
      </c>
      <c r="H10" s="58" t="s">
        <v>2</v>
      </c>
      <c r="I10" s="206"/>
      <c r="J10" s="207"/>
      <c r="K10" s="57" t="s">
        <v>2</v>
      </c>
      <c r="L10" s="59" t="s">
        <v>17</v>
      </c>
      <c r="M10" s="56" t="s">
        <v>24</v>
      </c>
      <c r="N10" s="197"/>
    </row>
    <row r="11" spans="1:14" ht="13.8" thickBot="1">
      <c r="A11" s="167" t="s">
        <v>13</v>
      </c>
      <c r="B11" s="136"/>
      <c r="C11" s="136"/>
      <c r="D11" s="136"/>
      <c r="E11" s="211"/>
      <c r="F11" s="139" t="s">
        <v>38</v>
      </c>
      <c r="G11" s="168"/>
      <c r="H11" s="212">
        <v>75400</v>
      </c>
      <c r="I11" s="208"/>
      <c r="J11" s="209"/>
      <c r="K11" s="202">
        <v>75400</v>
      </c>
      <c r="L11" s="123"/>
      <c r="M11" s="125" t="s">
        <v>38</v>
      </c>
      <c r="N11" s="197"/>
    </row>
    <row r="12" spans="1:14" ht="13.8" thickBot="1">
      <c r="A12" s="32" t="s">
        <v>0</v>
      </c>
      <c r="B12" s="30" t="s">
        <v>15</v>
      </c>
      <c r="C12" s="31" t="s">
        <v>16</v>
      </c>
      <c r="D12" s="11" t="s">
        <v>14</v>
      </c>
      <c r="E12" s="35" t="s">
        <v>19</v>
      </c>
      <c r="F12" s="122"/>
      <c r="G12" s="169"/>
      <c r="H12" s="126"/>
      <c r="I12" s="37" t="s">
        <v>14</v>
      </c>
      <c r="J12" s="38" t="s">
        <v>19</v>
      </c>
      <c r="K12" s="122"/>
      <c r="L12" s="124"/>
      <c r="M12" s="126"/>
      <c r="N12" s="197"/>
    </row>
    <row r="13" spans="1:14" s="2" customFormat="1" ht="15">
      <c r="A13" s="33">
        <v>20</v>
      </c>
      <c r="B13" s="13">
        <v>1</v>
      </c>
      <c r="C13" s="40" t="s">
        <v>22</v>
      </c>
      <c r="D13" s="12">
        <v>1</v>
      </c>
      <c r="E13" s="36" t="s">
        <v>21</v>
      </c>
      <c r="F13" s="19">
        <v>0.2916666666666667</v>
      </c>
      <c r="G13" s="49">
        <f>SUM(F13,G$8/1440)</f>
        <v>0.2986111111111111</v>
      </c>
      <c r="H13" s="50">
        <f>SUM(G13,H$8/1440)</f>
        <v>0.3090277777777778</v>
      </c>
      <c r="I13" s="12">
        <v>2</v>
      </c>
      <c r="J13" s="36" t="s">
        <v>20</v>
      </c>
      <c r="K13" s="49">
        <f>SUM(H13,K$8/1440)</f>
        <v>0.3125</v>
      </c>
      <c r="L13" s="49">
        <f aca="true" t="shared" si="0" ref="L13:M34">SUM(K13,L$8/1440)</f>
        <v>0.3229166666666667</v>
      </c>
      <c r="M13" s="50">
        <f t="shared" si="0"/>
        <v>0.33333333333333337</v>
      </c>
      <c r="N13" s="197"/>
    </row>
    <row r="14" spans="1:14" s="2" customFormat="1" ht="15">
      <c r="A14" s="33">
        <v>20</v>
      </c>
      <c r="B14" s="13">
        <v>1</v>
      </c>
      <c r="C14" s="40" t="s">
        <v>22</v>
      </c>
      <c r="D14" s="12">
        <v>3</v>
      </c>
      <c r="E14" s="36" t="s">
        <v>21</v>
      </c>
      <c r="F14" s="49">
        <f>SUM(M13,F$8/1440)</f>
        <v>0.33333333333333337</v>
      </c>
      <c r="G14" s="49">
        <f aca="true" t="shared" si="1" ref="G14:H34">SUM(F14,G$8/1440)</f>
        <v>0.3402777777777778</v>
      </c>
      <c r="H14" s="50">
        <f t="shared" si="1"/>
        <v>0.3506944444444445</v>
      </c>
      <c r="I14" s="12">
        <v>4</v>
      </c>
      <c r="J14" s="36" t="s">
        <v>20</v>
      </c>
      <c r="K14" s="49">
        <f aca="true" t="shared" si="2" ref="K14:K34">SUM(H14,K$8/1440)</f>
        <v>0.3541666666666667</v>
      </c>
      <c r="L14" s="49">
        <f t="shared" si="0"/>
        <v>0.36458333333333337</v>
      </c>
      <c r="M14" s="50">
        <f t="shared" si="0"/>
        <v>0.37500000000000006</v>
      </c>
      <c r="N14" s="197"/>
    </row>
    <row r="15" spans="1:14" s="2" customFormat="1" ht="15">
      <c r="A15" s="33">
        <v>20</v>
      </c>
      <c r="B15" s="13">
        <v>1</v>
      </c>
      <c r="C15" s="40" t="s">
        <v>22</v>
      </c>
      <c r="D15" s="12">
        <v>5</v>
      </c>
      <c r="E15" s="36" t="s">
        <v>21</v>
      </c>
      <c r="F15" s="49">
        <f>SUM(M14,F$8/1440)</f>
        <v>0.37500000000000006</v>
      </c>
      <c r="G15" s="49">
        <f t="shared" si="1"/>
        <v>0.3819444444444445</v>
      </c>
      <c r="H15" s="50">
        <f t="shared" si="1"/>
        <v>0.39236111111111116</v>
      </c>
      <c r="I15" s="12">
        <v>6</v>
      </c>
      <c r="J15" s="36" t="s">
        <v>20</v>
      </c>
      <c r="K15" s="49">
        <f t="shared" si="2"/>
        <v>0.39583333333333337</v>
      </c>
      <c r="L15" s="49">
        <f t="shared" si="0"/>
        <v>0.40625000000000006</v>
      </c>
      <c r="M15" s="50">
        <f t="shared" si="0"/>
        <v>0.41666666666666674</v>
      </c>
      <c r="N15" s="197"/>
    </row>
    <row r="16" spans="1:14" s="2" customFormat="1" ht="15">
      <c r="A16" s="33">
        <v>20</v>
      </c>
      <c r="B16" s="13">
        <v>2</v>
      </c>
      <c r="C16" s="40" t="s">
        <v>22</v>
      </c>
      <c r="D16" s="12">
        <v>7</v>
      </c>
      <c r="E16" s="36" t="s">
        <v>21</v>
      </c>
      <c r="F16" s="19">
        <v>0.3958333333333333</v>
      </c>
      <c r="G16" s="14">
        <f t="shared" si="1"/>
        <v>0.40277777777777773</v>
      </c>
      <c r="H16" s="15">
        <f t="shared" si="1"/>
        <v>0.4131944444444444</v>
      </c>
      <c r="I16" s="12">
        <v>8</v>
      </c>
      <c r="J16" s="36" t="s">
        <v>20</v>
      </c>
      <c r="K16" s="14">
        <f t="shared" si="2"/>
        <v>0.41666666666666663</v>
      </c>
      <c r="L16" s="14">
        <f t="shared" si="0"/>
        <v>0.4270833333333333</v>
      </c>
      <c r="M16" s="15">
        <f t="shared" si="0"/>
        <v>0.4375</v>
      </c>
      <c r="N16" s="197"/>
    </row>
    <row r="17" spans="1:14" s="2" customFormat="1" ht="15">
      <c r="A17" s="33">
        <v>20</v>
      </c>
      <c r="B17" s="13">
        <v>1</v>
      </c>
      <c r="C17" s="40" t="s">
        <v>22</v>
      </c>
      <c r="D17" s="12">
        <v>9</v>
      </c>
      <c r="E17" s="36" t="s">
        <v>21</v>
      </c>
      <c r="F17" s="49">
        <f aca="true" t="shared" si="3" ref="F17:F33">SUM(M15,F$8/1440)</f>
        <v>0.41666666666666674</v>
      </c>
      <c r="G17" s="49">
        <f t="shared" si="1"/>
        <v>0.42361111111111116</v>
      </c>
      <c r="H17" s="50">
        <f t="shared" si="1"/>
        <v>0.43402777777777785</v>
      </c>
      <c r="I17" s="12">
        <v>10</v>
      </c>
      <c r="J17" s="36" t="s">
        <v>20</v>
      </c>
      <c r="K17" s="49">
        <f t="shared" si="2"/>
        <v>0.43750000000000006</v>
      </c>
      <c r="L17" s="49">
        <f t="shared" si="0"/>
        <v>0.44791666666666674</v>
      </c>
      <c r="M17" s="50">
        <f t="shared" si="0"/>
        <v>0.4583333333333334</v>
      </c>
      <c r="N17" s="197"/>
    </row>
    <row r="18" spans="1:14" s="2" customFormat="1" ht="15">
      <c r="A18" s="33">
        <v>20</v>
      </c>
      <c r="B18" s="13">
        <v>2</v>
      </c>
      <c r="C18" s="40" t="s">
        <v>22</v>
      </c>
      <c r="D18" s="12">
        <v>11</v>
      </c>
      <c r="E18" s="36" t="s">
        <v>21</v>
      </c>
      <c r="F18" s="14">
        <f t="shared" si="3"/>
        <v>0.4375</v>
      </c>
      <c r="G18" s="14">
        <f t="shared" si="1"/>
        <v>0.4444444444444444</v>
      </c>
      <c r="H18" s="15">
        <f t="shared" si="1"/>
        <v>0.4548611111111111</v>
      </c>
      <c r="I18" s="12">
        <v>12</v>
      </c>
      <c r="J18" s="36" t="s">
        <v>20</v>
      </c>
      <c r="K18" s="14">
        <f t="shared" si="2"/>
        <v>0.4583333333333333</v>
      </c>
      <c r="L18" s="14">
        <f t="shared" si="0"/>
        <v>0.46875</v>
      </c>
      <c r="M18" s="15">
        <f t="shared" si="0"/>
        <v>0.4791666666666667</v>
      </c>
      <c r="N18" s="197"/>
    </row>
    <row r="19" spans="1:14" s="2" customFormat="1" ht="15">
      <c r="A19" s="33">
        <v>20</v>
      </c>
      <c r="B19" s="13">
        <v>1</v>
      </c>
      <c r="C19" s="40" t="s">
        <v>22</v>
      </c>
      <c r="D19" s="12">
        <v>13</v>
      </c>
      <c r="E19" s="36" t="s">
        <v>21</v>
      </c>
      <c r="F19" s="49">
        <f t="shared" si="3"/>
        <v>0.4583333333333334</v>
      </c>
      <c r="G19" s="49">
        <f t="shared" si="1"/>
        <v>0.46527777777777785</v>
      </c>
      <c r="H19" s="50">
        <f t="shared" si="1"/>
        <v>0.47569444444444453</v>
      </c>
      <c r="I19" s="12">
        <v>14</v>
      </c>
      <c r="J19" s="36" t="s">
        <v>20</v>
      </c>
      <c r="K19" s="49">
        <f t="shared" si="2"/>
        <v>0.47916666666666674</v>
      </c>
      <c r="L19" s="49">
        <f t="shared" si="0"/>
        <v>0.4895833333333334</v>
      </c>
      <c r="M19" s="50">
        <f t="shared" si="0"/>
        <v>0.5000000000000001</v>
      </c>
      <c r="N19" s="197"/>
    </row>
    <row r="20" spans="1:14" s="2" customFormat="1" ht="15.6">
      <c r="A20" s="33">
        <v>20</v>
      </c>
      <c r="B20" s="13">
        <v>2</v>
      </c>
      <c r="C20" s="40" t="s">
        <v>22</v>
      </c>
      <c r="D20" s="12">
        <v>15</v>
      </c>
      <c r="E20" s="36" t="s">
        <v>21</v>
      </c>
      <c r="F20" s="14">
        <f t="shared" si="3"/>
        <v>0.4791666666666667</v>
      </c>
      <c r="G20" s="14">
        <f t="shared" si="1"/>
        <v>0.4861111111111111</v>
      </c>
      <c r="H20" s="15">
        <f t="shared" si="1"/>
        <v>0.4965277777777778</v>
      </c>
      <c r="I20" s="12">
        <v>16</v>
      </c>
      <c r="J20" s="36" t="s">
        <v>20</v>
      </c>
      <c r="K20" s="28">
        <f t="shared" si="2"/>
        <v>0.5</v>
      </c>
      <c r="L20" s="28">
        <f t="shared" si="0"/>
        <v>0.5104166666666666</v>
      </c>
      <c r="M20" s="29">
        <f t="shared" si="0"/>
        <v>0.5208333333333333</v>
      </c>
      <c r="N20" s="197"/>
    </row>
    <row r="21" spans="1:14" s="2" customFormat="1" ht="15.6">
      <c r="A21" s="33">
        <v>20</v>
      </c>
      <c r="B21" s="13">
        <v>1</v>
      </c>
      <c r="C21" s="40" t="s">
        <v>22</v>
      </c>
      <c r="D21" s="12">
        <v>17</v>
      </c>
      <c r="E21" s="36" t="s">
        <v>21</v>
      </c>
      <c r="F21" s="53">
        <f t="shared" si="3"/>
        <v>0.5000000000000001</v>
      </c>
      <c r="G21" s="53">
        <f t="shared" si="1"/>
        <v>0.5069444444444445</v>
      </c>
      <c r="H21" s="54">
        <f t="shared" si="1"/>
        <v>0.5173611111111112</v>
      </c>
      <c r="I21" s="12">
        <v>18</v>
      </c>
      <c r="J21" s="36" t="s">
        <v>20</v>
      </c>
      <c r="K21" s="53">
        <f t="shared" si="2"/>
        <v>0.5208333333333334</v>
      </c>
      <c r="L21" s="53">
        <f t="shared" si="0"/>
        <v>0.53125</v>
      </c>
      <c r="M21" s="54">
        <f t="shared" si="0"/>
        <v>0.5416666666666666</v>
      </c>
      <c r="N21" s="197"/>
    </row>
    <row r="22" spans="1:14" s="2" customFormat="1" ht="15.6">
      <c r="A22" s="33">
        <v>20</v>
      </c>
      <c r="B22" s="13">
        <v>2</v>
      </c>
      <c r="C22" s="40" t="s">
        <v>22</v>
      </c>
      <c r="D22" s="12">
        <v>19</v>
      </c>
      <c r="E22" s="36" t="s">
        <v>21</v>
      </c>
      <c r="F22" s="28">
        <f t="shared" si="3"/>
        <v>0.5208333333333333</v>
      </c>
      <c r="G22" s="28">
        <f t="shared" si="1"/>
        <v>0.5277777777777777</v>
      </c>
      <c r="H22" s="29">
        <f t="shared" si="1"/>
        <v>0.5381944444444443</v>
      </c>
      <c r="I22" s="12">
        <v>20</v>
      </c>
      <c r="J22" s="36" t="s">
        <v>20</v>
      </c>
      <c r="K22" s="28">
        <f t="shared" si="2"/>
        <v>0.5416666666666665</v>
      </c>
      <c r="L22" s="28">
        <f t="shared" si="0"/>
        <v>0.5520833333333331</v>
      </c>
      <c r="M22" s="29">
        <f t="shared" si="0"/>
        <v>0.5624999999999998</v>
      </c>
      <c r="N22" s="197"/>
    </row>
    <row r="23" spans="1:14" s="2" customFormat="1" ht="15.6">
      <c r="A23" s="33">
        <v>20</v>
      </c>
      <c r="B23" s="13">
        <v>1</v>
      </c>
      <c r="C23" s="40" t="s">
        <v>22</v>
      </c>
      <c r="D23" s="12">
        <v>21</v>
      </c>
      <c r="E23" s="36" t="s">
        <v>21</v>
      </c>
      <c r="F23" s="53">
        <f t="shared" si="3"/>
        <v>0.5416666666666666</v>
      </c>
      <c r="G23" s="53">
        <f t="shared" si="1"/>
        <v>0.548611111111111</v>
      </c>
      <c r="H23" s="54">
        <f t="shared" si="1"/>
        <v>0.5590277777777777</v>
      </c>
      <c r="I23" s="12">
        <v>22</v>
      </c>
      <c r="J23" s="36" t="s">
        <v>20</v>
      </c>
      <c r="K23" s="53">
        <f t="shared" si="2"/>
        <v>0.5624999999999999</v>
      </c>
      <c r="L23" s="53">
        <f t="shared" si="0"/>
        <v>0.5729166666666665</v>
      </c>
      <c r="M23" s="54">
        <f t="shared" si="0"/>
        <v>0.5833333333333331</v>
      </c>
      <c r="N23" s="197"/>
    </row>
    <row r="24" spans="1:14" s="2" customFormat="1" ht="15.6">
      <c r="A24" s="33">
        <v>20</v>
      </c>
      <c r="B24" s="13">
        <v>2</v>
      </c>
      <c r="C24" s="40" t="s">
        <v>22</v>
      </c>
      <c r="D24" s="12">
        <v>23</v>
      </c>
      <c r="E24" s="36" t="s">
        <v>21</v>
      </c>
      <c r="F24" s="28">
        <f t="shared" si="3"/>
        <v>0.5624999999999998</v>
      </c>
      <c r="G24" s="28">
        <f t="shared" si="1"/>
        <v>0.5694444444444442</v>
      </c>
      <c r="H24" s="29">
        <f t="shared" si="1"/>
        <v>0.5798611111111108</v>
      </c>
      <c r="I24" s="12">
        <v>24</v>
      </c>
      <c r="J24" s="36" t="s">
        <v>20</v>
      </c>
      <c r="K24" s="28">
        <f t="shared" si="2"/>
        <v>0.583333333333333</v>
      </c>
      <c r="L24" s="28">
        <f t="shared" si="0"/>
        <v>0.5937499999999997</v>
      </c>
      <c r="M24" s="29">
        <f t="shared" si="0"/>
        <v>0.6041666666666663</v>
      </c>
      <c r="N24" s="197"/>
    </row>
    <row r="25" spans="1:14" s="2" customFormat="1" ht="15.6">
      <c r="A25" s="33">
        <v>20</v>
      </c>
      <c r="B25" s="13">
        <v>1</v>
      </c>
      <c r="C25" s="40" t="s">
        <v>22</v>
      </c>
      <c r="D25" s="12">
        <v>25</v>
      </c>
      <c r="E25" s="36" t="s">
        <v>21</v>
      </c>
      <c r="F25" s="53">
        <f t="shared" si="3"/>
        <v>0.5833333333333331</v>
      </c>
      <c r="G25" s="53">
        <f t="shared" si="1"/>
        <v>0.5902777777777776</v>
      </c>
      <c r="H25" s="54">
        <f t="shared" si="1"/>
        <v>0.6006944444444442</v>
      </c>
      <c r="I25" s="12">
        <v>26</v>
      </c>
      <c r="J25" s="36" t="s">
        <v>20</v>
      </c>
      <c r="K25" s="53">
        <f t="shared" si="2"/>
        <v>0.6041666666666664</v>
      </c>
      <c r="L25" s="53">
        <f t="shared" si="0"/>
        <v>0.614583333333333</v>
      </c>
      <c r="M25" s="54">
        <f t="shared" si="0"/>
        <v>0.6249999999999997</v>
      </c>
      <c r="N25" s="197"/>
    </row>
    <row r="26" spans="1:14" s="2" customFormat="1" ht="15.6">
      <c r="A26" s="33">
        <v>20</v>
      </c>
      <c r="B26" s="13">
        <v>2</v>
      </c>
      <c r="C26" s="40" t="s">
        <v>22</v>
      </c>
      <c r="D26" s="12">
        <v>27</v>
      </c>
      <c r="E26" s="36" t="s">
        <v>21</v>
      </c>
      <c r="F26" s="28">
        <f t="shared" si="3"/>
        <v>0.6041666666666663</v>
      </c>
      <c r="G26" s="28">
        <f t="shared" si="1"/>
        <v>0.6111111111111107</v>
      </c>
      <c r="H26" s="29">
        <f t="shared" si="1"/>
        <v>0.6215277777777773</v>
      </c>
      <c r="I26" s="12">
        <v>28</v>
      </c>
      <c r="J26" s="36" t="s">
        <v>20</v>
      </c>
      <c r="K26" s="28">
        <f t="shared" si="2"/>
        <v>0.6249999999999996</v>
      </c>
      <c r="L26" s="28">
        <f t="shared" si="0"/>
        <v>0.6354166666666662</v>
      </c>
      <c r="M26" s="29">
        <f t="shared" si="0"/>
        <v>0.6458333333333328</v>
      </c>
      <c r="N26" s="197"/>
    </row>
    <row r="27" spans="1:14" s="2" customFormat="1" ht="15.6">
      <c r="A27" s="33">
        <v>20</v>
      </c>
      <c r="B27" s="13">
        <v>1</v>
      </c>
      <c r="C27" s="40" t="s">
        <v>22</v>
      </c>
      <c r="D27" s="12">
        <v>29</v>
      </c>
      <c r="E27" s="36" t="s">
        <v>21</v>
      </c>
      <c r="F27" s="53">
        <f t="shared" si="3"/>
        <v>0.6249999999999997</v>
      </c>
      <c r="G27" s="53">
        <f t="shared" si="1"/>
        <v>0.6319444444444441</v>
      </c>
      <c r="H27" s="54">
        <f t="shared" si="1"/>
        <v>0.6423611111111107</v>
      </c>
      <c r="I27" s="12">
        <v>30</v>
      </c>
      <c r="J27" s="36" t="s">
        <v>20</v>
      </c>
      <c r="K27" s="53">
        <f t="shared" si="2"/>
        <v>0.6458333333333329</v>
      </c>
      <c r="L27" s="53">
        <f t="shared" si="0"/>
        <v>0.6562499999999996</v>
      </c>
      <c r="M27" s="54">
        <f t="shared" si="0"/>
        <v>0.6666666666666662</v>
      </c>
      <c r="N27" s="197"/>
    </row>
    <row r="28" spans="1:14" s="2" customFormat="1" ht="15.6">
      <c r="A28" s="33">
        <v>20</v>
      </c>
      <c r="B28" s="13">
        <v>2</v>
      </c>
      <c r="C28" s="40" t="s">
        <v>22</v>
      </c>
      <c r="D28" s="12">
        <v>31</v>
      </c>
      <c r="E28" s="36" t="s">
        <v>21</v>
      </c>
      <c r="F28" s="28">
        <f t="shared" si="3"/>
        <v>0.6458333333333328</v>
      </c>
      <c r="G28" s="28">
        <f t="shared" si="1"/>
        <v>0.6527777777777772</v>
      </c>
      <c r="H28" s="29">
        <f t="shared" si="1"/>
        <v>0.6631944444444439</v>
      </c>
      <c r="I28" s="12">
        <v>32</v>
      </c>
      <c r="J28" s="36" t="s">
        <v>20</v>
      </c>
      <c r="K28" s="28">
        <f t="shared" si="2"/>
        <v>0.6666666666666661</v>
      </c>
      <c r="L28" s="28">
        <f t="shared" si="0"/>
        <v>0.6770833333333327</v>
      </c>
      <c r="M28" s="29">
        <f t="shared" si="0"/>
        <v>0.6874999999999993</v>
      </c>
      <c r="N28" s="197"/>
    </row>
    <row r="29" spans="1:14" s="2" customFormat="1" ht="15.6">
      <c r="A29" s="33">
        <v>20</v>
      </c>
      <c r="B29" s="13">
        <v>1</v>
      </c>
      <c r="C29" s="40" t="s">
        <v>22</v>
      </c>
      <c r="D29" s="12">
        <v>33</v>
      </c>
      <c r="E29" s="36" t="s">
        <v>21</v>
      </c>
      <c r="F29" s="53">
        <f t="shared" si="3"/>
        <v>0.6666666666666662</v>
      </c>
      <c r="G29" s="53">
        <f t="shared" si="1"/>
        <v>0.6736111111111106</v>
      </c>
      <c r="H29" s="54">
        <f t="shared" si="1"/>
        <v>0.6840277777777772</v>
      </c>
      <c r="I29" s="12">
        <v>34</v>
      </c>
      <c r="J29" s="36" t="s">
        <v>20</v>
      </c>
      <c r="K29" s="53">
        <f t="shared" si="2"/>
        <v>0.6874999999999994</v>
      </c>
      <c r="L29" s="53">
        <f t="shared" si="0"/>
        <v>0.6979166666666661</v>
      </c>
      <c r="M29" s="54">
        <f t="shared" si="0"/>
        <v>0.7083333333333327</v>
      </c>
      <c r="N29" s="197"/>
    </row>
    <row r="30" spans="1:14" s="2" customFormat="1" ht="15.6">
      <c r="A30" s="33">
        <v>20</v>
      </c>
      <c r="B30" s="13">
        <v>2</v>
      </c>
      <c r="C30" s="40" t="s">
        <v>22</v>
      </c>
      <c r="D30" s="12">
        <v>35</v>
      </c>
      <c r="E30" s="36" t="s">
        <v>21</v>
      </c>
      <c r="F30" s="28">
        <f t="shared" si="3"/>
        <v>0.6874999999999993</v>
      </c>
      <c r="G30" s="28">
        <f t="shared" si="1"/>
        <v>0.6944444444444438</v>
      </c>
      <c r="H30" s="29">
        <f t="shared" si="1"/>
        <v>0.7048611111111104</v>
      </c>
      <c r="I30" s="12">
        <v>36</v>
      </c>
      <c r="J30" s="36" t="s">
        <v>20</v>
      </c>
      <c r="K30" s="28">
        <f t="shared" si="2"/>
        <v>0.7083333333333326</v>
      </c>
      <c r="L30" s="28">
        <f t="shared" si="0"/>
        <v>0.7187499999999992</v>
      </c>
      <c r="M30" s="29">
        <f t="shared" si="0"/>
        <v>0.7291666666666659</v>
      </c>
      <c r="N30" s="197"/>
    </row>
    <row r="31" spans="1:14" s="2" customFormat="1" ht="15.6">
      <c r="A31" s="33">
        <v>20</v>
      </c>
      <c r="B31" s="13">
        <v>1</v>
      </c>
      <c r="C31" s="40" t="s">
        <v>22</v>
      </c>
      <c r="D31" s="12">
        <v>37</v>
      </c>
      <c r="E31" s="36" t="s">
        <v>21</v>
      </c>
      <c r="F31" s="53">
        <f t="shared" si="3"/>
        <v>0.7083333333333327</v>
      </c>
      <c r="G31" s="53">
        <f t="shared" si="1"/>
        <v>0.7152777777777771</v>
      </c>
      <c r="H31" s="54">
        <f t="shared" si="1"/>
        <v>0.7256944444444438</v>
      </c>
      <c r="I31" s="12">
        <v>38</v>
      </c>
      <c r="J31" s="36" t="s">
        <v>20</v>
      </c>
      <c r="K31" s="53">
        <f t="shared" si="2"/>
        <v>0.729166666666666</v>
      </c>
      <c r="L31" s="53">
        <f t="shared" si="0"/>
        <v>0.7395833333333326</v>
      </c>
      <c r="M31" s="54">
        <f t="shared" si="0"/>
        <v>0.7499999999999992</v>
      </c>
      <c r="N31" s="197"/>
    </row>
    <row r="32" spans="1:14" s="2" customFormat="1" ht="15.6">
      <c r="A32" s="33">
        <v>20</v>
      </c>
      <c r="B32" s="13">
        <v>2</v>
      </c>
      <c r="C32" s="40" t="s">
        <v>22</v>
      </c>
      <c r="D32" s="12">
        <v>39</v>
      </c>
      <c r="E32" s="36" t="s">
        <v>21</v>
      </c>
      <c r="F32" s="28">
        <f t="shared" si="3"/>
        <v>0.7291666666666659</v>
      </c>
      <c r="G32" s="28">
        <f t="shared" si="1"/>
        <v>0.7361111111111103</v>
      </c>
      <c r="H32" s="29">
        <f t="shared" si="1"/>
        <v>0.7465277777777769</v>
      </c>
      <c r="I32" s="12">
        <v>40</v>
      </c>
      <c r="J32" s="36" t="s">
        <v>20</v>
      </c>
      <c r="K32" s="28">
        <f t="shared" si="2"/>
        <v>0.7499999999999991</v>
      </c>
      <c r="L32" s="28">
        <f t="shared" si="0"/>
        <v>0.7604166666666657</v>
      </c>
      <c r="M32" s="29">
        <f t="shared" si="0"/>
        <v>0.7708333333333324</v>
      </c>
      <c r="N32" s="197"/>
    </row>
    <row r="33" spans="1:14" s="2" customFormat="1" ht="15.6">
      <c r="A33" s="33">
        <v>20</v>
      </c>
      <c r="B33" s="13">
        <v>1</v>
      </c>
      <c r="C33" s="40" t="s">
        <v>22</v>
      </c>
      <c r="D33" s="12">
        <v>41</v>
      </c>
      <c r="E33" s="36" t="s">
        <v>21</v>
      </c>
      <c r="F33" s="53">
        <f t="shared" si="3"/>
        <v>0.7499999999999992</v>
      </c>
      <c r="G33" s="53">
        <f t="shared" si="1"/>
        <v>0.7569444444444436</v>
      </c>
      <c r="H33" s="54">
        <f t="shared" si="1"/>
        <v>0.7673611111111103</v>
      </c>
      <c r="I33" s="12">
        <v>42</v>
      </c>
      <c r="J33" s="36" t="s">
        <v>20</v>
      </c>
      <c r="K33" s="53">
        <f t="shared" si="2"/>
        <v>0.7708333333333325</v>
      </c>
      <c r="L33" s="53">
        <f t="shared" si="0"/>
        <v>0.7812499999999991</v>
      </c>
      <c r="M33" s="54">
        <f t="shared" si="0"/>
        <v>0.7916666666666657</v>
      </c>
      <c r="N33" s="197"/>
    </row>
    <row r="34" spans="1:14" s="2" customFormat="1" ht="15.6">
      <c r="A34" s="33">
        <v>20</v>
      </c>
      <c r="B34" s="13">
        <v>2</v>
      </c>
      <c r="C34" s="40" t="s">
        <v>22</v>
      </c>
      <c r="D34" s="36">
        <v>43</v>
      </c>
      <c r="E34" s="36" t="s">
        <v>21</v>
      </c>
      <c r="F34" s="28">
        <f>SUM(M32,F8/1440)</f>
        <v>0.7708333333333324</v>
      </c>
      <c r="G34" s="28">
        <f t="shared" si="1"/>
        <v>0.7777777777777768</v>
      </c>
      <c r="H34" s="28">
        <f t="shared" si="1"/>
        <v>0.7881944444444434</v>
      </c>
      <c r="I34" s="44">
        <v>44</v>
      </c>
      <c r="J34" s="36" t="s">
        <v>20</v>
      </c>
      <c r="K34" s="28">
        <f t="shared" si="2"/>
        <v>0.7916666666666656</v>
      </c>
      <c r="L34" s="28">
        <f t="shared" si="0"/>
        <v>0.8020833333333323</v>
      </c>
      <c r="M34" s="29">
        <f t="shared" si="0"/>
        <v>0.8124999999999989</v>
      </c>
      <c r="N34" s="197"/>
    </row>
    <row r="35" spans="1:14" ht="15.6">
      <c r="A35" s="93">
        <v>20</v>
      </c>
      <c r="B35" s="45">
        <v>1</v>
      </c>
      <c r="C35" s="40" t="s">
        <v>22</v>
      </c>
      <c r="D35" s="36">
        <v>45</v>
      </c>
      <c r="E35" s="36" t="s">
        <v>21</v>
      </c>
      <c r="F35" s="53">
        <f aca="true" t="shared" si="4" ref="F35:F36">SUM(M33,F$8/1440)</f>
        <v>0.7916666666666657</v>
      </c>
      <c r="G35" s="53">
        <f aca="true" t="shared" si="5" ref="G35:G36">SUM(F35,G$8/1440)</f>
        <v>0.7986111111111102</v>
      </c>
      <c r="H35" s="53">
        <f aca="true" t="shared" si="6" ref="H35:H36">SUM(G35,H$8/1440)</f>
        <v>0.8090277777777768</v>
      </c>
      <c r="I35" s="44">
        <v>46</v>
      </c>
      <c r="J35" s="36" t="s">
        <v>20</v>
      </c>
      <c r="K35" s="53">
        <f aca="true" t="shared" si="7" ref="K35:K36">SUM(H35,K$8/1440)</f>
        <v>0.812499999999999</v>
      </c>
      <c r="L35" s="53">
        <f aca="true" t="shared" si="8" ref="L35:L36">SUM(K35,L$8/1440)</f>
        <v>0.8229166666666656</v>
      </c>
      <c r="M35" s="54">
        <f aca="true" t="shared" si="9" ref="M35:M36">SUM(L35,M$8/1440)</f>
        <v>0.8333333333333323</v>
      </c>
      <c r="N35" s="197"/>
    </row>
    <row r="36" spans="1:14" ht="16.2" thickBot="1">
      <c r="A36" s="94">
        <v>20</v>
      </c>
      <c r="B36" s="95">
        <v>2</v>
      </c>
      <c r="C36" s="96" t="s">
        <v>22</v>
      </c>
      <c r="D36" s="97">
        <v>47</v>
      </c>
      <c r="E36" s="98" t="s">
        <v>21</v>
      </c>
      <c r="F36" s="99">
        <f t="shared" si="4"/>
        <v>0.8124999999999989</v>
      </c>
      <c r="G36" s="99">
        <f t="shared" si="5"/>
        <v>0.8194444444444433</v>
      </c>
      <c r="H36" s="100">
        <f t="shared" si="6"/>
        <v>0.8298611111111099</v>
      </c>
      <c r="I36" s="97">
        <v>48</v>
      </c>
      <c r="J36" s="98" t="s">
        <v>20</v>
      </c>
      <c r="K36" s="99">
        <f t="shared" si="7"/>
        <v>0.8333333333333321</v>
      </c>
      <c r="L36" s="99">
        <f t="shared" si="8"/>
        <v>0.8437499999999988</v>
      </c>
      <c r="M36" s="100">
        <f t="shared" si="9"/>
        <v>0.8541666666666654</v>
      </c>
      <c r="N36" s="198"/>
    </row>
  </sheetData>
  <mergeCells count="26">
    <mergeCell ref="N9:N36"/>
    <mergeCell ref="A8:E8"/>
    <mergeCell ref="I8:J8"/>
    <mergeCell ref="K11:K12"/>
    <mergeCell ref="L11:L12"/>
    <mergeCell ref="M11:M12"/>
    <mergeCell ref="A9:E9"/>
    <mergeCell ref="I9:J11"/>
    <mergeCell ref="A10:E10"/>
    <mergeCell ref="A11:E11"/>
    <mergeCell ref="F11:F12"/>
    <mergeCell ref="G11:G12"/>
    <mergeCell ref="H11:H12"/>
    <mergeCell ref="A6:E6"/>
    <mergeCell ref="I6:J6"/>
    <mergeCell ref="A7:E7"/>
    <mergeCell ref="I7:J7"/>
    <mergeCell ref="A1:E1"/>
    <mergeCell ref="F1:N1"/>
    <mergeCell ref="A2:E5"/>
    <mergeCell ref="F2:N2"/>
    <mergeCell ref="G3:N3"/>
    <mergeCell ref="G4:N4"/>
    <mergeCell ref="F5:H5"/>
    <mergeCell ref="I5:J5"/>
    <mergeCell ref="K5:M5"/>
  </mergeCells>
  <printOptions/>
  <pageMargins left="0.2" right="0.25" top="0.75" bottom="0.25" header="0.3" footer="0.3"/>
  <pageSetup horizontalDpi="600" verticalDpi="6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5"/>
  <sheetViews>
    <sheetView view="pageBreakPreview" zoomScale="115" zoomScaleSheetLayoutView="115" workbookViewId="0" topLeftCell="A1">
      <pane ySplit="12" topLeftCell="A13" activePane="bottomLeft" state="frozen"/>
      <selection pane="bottomLeft" activeCell="E28" sqref="E28"/>
    </sheetView>
  </sheetViews>
  <sheetFormatPr defaultColWidth="9.140625" defaultRowHeight="12.75"/>
  <cols>
    <col min="1" max="1" width="8.421875" style="1" bestFit="1" customWidth="1"/>
    <col min="2" max="2" width="6.140625" style="1" bestFit="1" customWidth="1"/>
    <col min="3" max="3" width="9.8515625" style="1" bestFit="1" customWidth="1"/>
    <col min="4" max="4" width="18.421875" style="1" bestFit="1" customWidth="1"/>
    <col min="5" max="5" width="13.00390625" style="1" bestFit="1" customWidth="1"/>
    <col min="6" max="7" width="10.140625" style="1" bestFit="1" customWidth="1"/>
    <col min="8" max="8" width="14.8515625" style="1" customWidth="1"/>
    <col min="9" max="9" width="17.8515625" style="1" customWidth="1"/>
    <col min="10" max="10" width="8.140625" style="1" bestFit="1" customWidth="1"/>
    <col min="11" max="11" width="2.28125" style="1" customWidth="1"/>
    <col min="12" max="16384" width="9.140625" style="1" customWidth="1"/>
  </cols>
  <sheetData>
    <row r="1" spans="1:10" s="7" customFormat="1" ht="21.6" thickBot="1">
      <c r="A1" s="142" t="s">
        <v>33</v>
      </c>
      <c r="B1" s="156"/>
      <c r="C1" s="156"/>
      <c r="D1" s="143" t="s">
        <v>23</v>
      </c>
      <c r="E1" s="144"/>
      <c r="F1" s="144"/>
      <c r="G1" s="144"/>
      <c r="H1" s="144"/>
      <c r="I1" s="144"/>
      <c r="J1" s="145"/>
    </row>
    <row r="2" spans="1:10" s="7" customFormat="1" ht="17.4">
      <c r="A2" s="127" t="s">
        <v>27</v>
      </c>
      <c r="B2" s="157"/>
      <c r="C2" s="157"/>
      <c r="D2" s="213" t="s">
        <v>32</v>
      </c>
      <c r="E2" s="214"/>
      <c r="F2" s="214"/>
      <c r="G2" s="214"/>
      <c r="H2" s="214"/>
      <c r="I2" s="214"/>
      <c r="J2" s="215"/>
    </row>
    <row r="3" spans="1:10" s="7" customFormat="1" ht="18" customHeight="1">
      <c r="A3" s="127"/>
      <c r="B3" s="157"/>
      <c r="C3" s="157"/>
      <c r="D3" s="8" t="s">
        <v>3</v>
      </c>
      <c r="E3" s="159" t="s">
        <v>24</v>
      </c>
      <c r="F3" s="159"/>
      <c r="G3" s="160" t="s">
        <v>25</v>
      </c>
      <c r="H3" s="160"/>
      <c r="I3" s="160"/>
      <c r="J3" s="60"/>
    </row>
    <row r="4" spans="1:10" s="7" customFormat="1" ht="18.75" customHeight="1" thickBot="1">
      <c r="A4" s="127"/>
      <c r="B4" s="157"/>
      <c r="C4" s="157"/>
      <c r="D4" s="9" t="s">
        <v>4</v>
      </c>
      <c r="E4" s="146" t="s">
        <v>2</v>
      </c>
      <c r="F4" s="146"/>
      <c r="G4" s="61"/>
      <c r="H4" s="61"/>
      <c r="I4" s="61"/>
      <c r="J4" s="62"/>
    </row>
    <row r="5" spans="1:10" s="7" customFormat="1" ht="21.6" thickBot="1">
      <c r="A5" s="128"/>
      <c r="B5" s="158"/>
      <c r="C5" s="158"/>
      <c r="D5" s="131" t="s">
        <v>5</v>
      </c>
      <c r="E5" s="129"/>
      <c r="F5" s="129"/>
      <c r="G5" s="129" t="s">
        <v>7</v>
      </c>
      <c r="H5" s="129"/>
      <c r="I5" s="130"/>
      <c r="J5" s="10" t="s">
        <v>6</v>
      </c>
    </row>
    <row r="6" spans="1:10" ht="13.5" customHeight="1" hidden="1" thickBot="1">
      <c r="A6" s="132" t="s">
        <v>8</v>
      </c>
      <c r="B6" s="161"/>
      <c r="C6" s="161"/>
      <c r="D6" s="20">
        <v>0</v>
      </c>
      <c r="E6" s="21">
        <v>2.3</v>
      </c>
      <c r="F6" s="21">
        <v>3.5</v>
      </c>
      <c r="G6" s="22">
        <v>0</v>
      </c>
      <c r="H6" s="23">
        <v>2.9</v>
      </c>
      <c r="I6" s="23">
        <v>3</v>
      </c>
      <c r="J6" s="26">
        <f>SUM(G6:I6)</f>
        <v>5.9</v>
      </c>
    </row>
    <row r="7" spans="1:10" ht="13.5" customHeight="1" hidden="1" thickBot="1">
      <c r="A7" s="133" t="s">
        <v>9</v>
      </c>
      <c r="B7" s="162"/>
      <c r="C7" s="162"/>
      <c r="D7" s="24">
        <f aca="true" t="shared" si="0" ref="D7:I7">IF(D8=0,0,((60*D6)/D8))</f>
        <v>0</v>
      </c>
      <c r="E7" s="24">
        <f t="shared" si="0"/>
        <v>13.8</v>
      </c>
      <c r="F7" s="24">
        <f t="shared" si="0"/>
        <v>14</v>
      </c>
      <c r="G7" s="39">
        <f t="shared" si="0"/>
        <v>0</v>
      </c>
      <c r="H7" s="24">
        <f t="shared" si="0"/>
        <v>11.6</v>
      </c>
      <c r="I7" s="24">
        <f t="shared" si="0"/>
        <v>12</v>
      </c>
      <c r="J7" s="25">
        <f>AVERAGE(H7:I7)</f>
        <v>11.8</v>
      </c>
    </row>
    <row r="8" spans="1:10" ht="13.5" customHeight="1" hidden="1" thickBot="1">
      <c r="A8" s="134" t="s">
        <v>10</v>
      </c>
      <c r="B8" s="163"/>
      <c r="C8" s="163"/>
      <c r="D8" s="3">
        <v>0</v>
      </c>
      <c r="E8" s="4">
        <v>10</v>
      </c>
      <c r="F8" s="4">
        <v>15</v>
      </c>
      <c r="G8" s="3">
        <v>5</v>
      </c>
      <c r="H8" s="4">
        <v>15</v>
      </c>
      <c r="I8" s="4">
        <v>15</v>
      </c>
      <c r="J8" s="27">
        <f>SUM(G8:I8)</f>
        <v>35</v>
      </c>
    </row>
    <row r="9" spans="1:10" ht="12.75">
      <c r="A9" s="164" t="s">
        <v>11</v>
      </c>
      <c r="B9" s="135"/>
      <c r="C9" s="135"/>
      <c r="D9" s="107">
        <v>473</v>
      </c>
      <c r="E9" s="17">
        <v>810</v>
      </c>
      <c r="F9" s="18">
        <v>173</v>
      </c>
      <c r="G9" s="16">
        <v>173</v>
      </c>
      <c r="H9" s="17">
        <v>838</v>
      </c>
      <c r="I9" s="18">
        <v>473</v>
      </c>
      <c r="J9" s="106"/>
    </row>
    <row r="10" spans="1:10" ht="12.75">
      <c r="A10" s="165" t="s">
        <v>12</v>
      </c>
      <c r="B10" s="166"/>
      <c r="C10" s="166"/>
      <c r="D10" s="108" t="s">
        <v>24</v>
      </c>
      <c r="E10" s="59" t="s">
        <v>17</v>
      </c>
      <c r="F10" s="58" t="s">
        <v>2</v>
      </c>
      <c r="G10" s="57" t="s">
        <v>2</v>
      </c>
      <c r="H10" s="59" t="s">
        <v>17</v>
      </c>
      <c r="I10" s="56" t="s">
        <v>24</v>
      </c>
      <c r="J10" s="103"/>
    </row>
    <row r="11" spans="1:10" ht="13.8" thickBot="1">
      <c r="A11" s="167" t="s">
        <v>13</v>
      </c>
      <c r="B11" s="136"/>
      <c r="C11" s="136"/>
      <c r="D11" s="218" t="s">
        <v>38</v>
      </c>
      <c r="E11" s="168"/>
      <c r="F11" s="217">
        <v>75400</v>
      </c>
      <c r="G11" s="217">
        <v>75400</v>
      </c>
      <c r="H11" s="123"/>
      <c r="I11" s="217" t="s">
        <v>38</v>
      </c>
      <c r="J11" s="103"/>
    </row>
    <row r="12" spans="1:10" ht="13.8" thickBot="1">
      <c r="A12" s="32" t="s">
        <v>0</v>
      </c>
      <c r="B12" s="30" t="s">
        <v>15</v>
      </c>
      <c r="C12" s="104" t="s">
        <v>16</v>
      </c>
      <c r="D12" s="122"/>
      <c r="E12" s="169"/>
      <c r="F12" s="126"/>
      <c r="G12" s="126"/>
      <c r="H12" s="124"/>
      <c r="I12" s="126"/>
      <c r="J12" s="103"/>
    </row>
    <row r="13" spans="1:10" s="2" customFormat="1" ht="20.4">
      <c r="A13" s="33">
        <v>20</v>
      </c>
      <c r="B13" s="13">
        <v>1</v>
      </c>
      <c r="C13" s="40" t="s">
        <v>22</v>
      </c>
      <c r="D13" s="105">
        <v>0.2916666666666667</v>
      </c>
      <c r="E13" s="73">
        <f aca="true" t="shared" si="1" ref="E13:G25">SUM(D13,E$8/1440)</f>
        <v>0.2986111111111111</v>
      </c>
      <c r="F13" s="74">
        <f t="shared" si="1"/>
        <v>0.3090277777777778</v>
      </c>
      <c r="G13" s="89">
        <f t="shared" si="1"/>
        <v>0.3125</v>
      </c>
      <c r="H13" s="73">
        <f aca="true" t="shared" si="2" ref="H13:I25">SUM(G13,H$8/1440)</f>
        <v>0.3229166666666667</v>
      </c>
      <c r="I13" s="102">
        <f t="shared" si="2"/>
        <v>0.33333333333333337</v>
      </c>
      <c r="J13" s="171">
        <v>202011</v>
      </c>
    </row>
    <row r="14" spans="1:10" s="2" customFormat="1" ht="15">
      <c r="A14" s="33">
        <v>20</v>
      </c>
      <c r="B14" s="13">
        <v>1</v>
      </c>
      <c r="C14" s="40" t="s">
        <v>22</v>
      </c>
      <c r="D14" s="90">
        <f aca="true" t="shared" si="3" ref="D14:D25">SUM(I13,D$8/1440)</f>
        <v>0.33333333333333337</v>
      </c>
      <c r="E14" s="5">
        <f t="shared" si="1"/>
        <v>0.3402777777777778</v>
      </c>
      <c r="F14" s="6">
        <f t="shared" si="1"/>
        <v>0.3506944444444445</v>
      </c>
      <c r="G14" s="19">
        <f t="shared" si="1"/>
        <v>0.3541666666666667</v>
      </c>
      <c r="H14" s="5">
        <f t="shared" si="2"/>
        <v>0.36458333333333337</v>
      </c>
      <c r="I14" s="101">
        <f t="shared" si="2"/>
        <v>0.37500000000000006</v>
      </c>
      <c r="J14" s="172"/>
    </row>
    <row r="15" spans="1:10" s="2" customFormat="1" ht="15">
      <c r="A15" s="33">
        <v>20</v>
      </c>
      <c r="B15" s="13">
        <v>1</v>
      </c>
      <c r="C15" s="40" t="s">
        <v>22</v>
      </c>
      <c r="D15" s="90">
        <f t="shared" si="3"/>
        <v>0.37500000000000006</v>
      </c>
      <c r="E15" s="5">
        <f t="shared" si="1"/>
        <v>0.3819444444444445</v>
      </c>
      <c r="F15" s="6">
        <f t="shared" si="1"/>
        <v>0.39236111111111116</v>
      </c>
      <c r="G15" s="71">
        <f t="shared" si="1"/>
        <v>0.39583333333333337</v>
      </c>
      <c r="H15" s="5">
        <f t="shared" si="2"/>
        <v>0.40625000000000006</v>
      </c>
      <c r="I15" s="101">
        <f t="shared" si="2"/>
        <v>0.41666666666666674</v>
      </c>
      <c r="J15" s="172"/>
    </row>
    <row r="16" spans="1:10" s="2" customFormat="1" ht="15">
      <c r="A16" s="33">
        <v>20</v>
      </c>
      <c r="B16" s="13">
        <v>1</v>
      </c>
      <c r="C16" s="40" t="s">
        <v>22</v>
      </c>
      <c r="D16" s="90">
        <f t="shared" si="3"/>
        <v>0.41666666666666674</v>
      </c>
      <c r="E16" s="5">
        <f t="shared" si="1"/>
        <v>0.42361111111111116</v>
      </c>
      <c r="F16" s="6">
        <f t="shared" si="1"/>
        <v>0.43402777777777785</v>
      </c>
      <c r="G16" s="71">
        <f t="shared" si="1"/>
        <v>0.43750000000000006</v>
      </c>
      <c r="H16" s="5">
        <f t="shared" si="2"/>
        <v>0.44791666666666674</v>
      </c>
      <c r="I16" s="101">
        <f t="shared" si="2"/>
        <v>0.4583333333333334</v>
      </c>
      <c r="J16" s="172"/>
    </row>
    <row r="17" spans="1:10" s="2" customFormat="1" ht="15">
      <c r="A17" s="33">
        <v>20</v>
      </c>
      <c r="B17" s="13">
        <v>1</v>
      </c>
      <c r="C17" s="40" t="s">
        <v>22</v>
      </c>
      <c r="D17" s="90">
        <f t="shared" si="3"/>
        <v>0.4583333333333334</v>
      </c>
      <c r="E17" s="5">
        <f t="shared" si="1"/>
        <v>0.46527777777777785</v>
      </c>
      <c r="F17" s="6">
        <f t="shared" si="1"/>
        <v>0.47569444444444453</v>
      </c>
      <c r="G17" s="71">
        <f t="shared" si="1"/>
        <v>0.47916666666666674</v>
      </c>
      <c r="H17" s="5">
        <f t="shared" si="2"/>
        <v>0.4895833333333334</v>
      </c>
      <c r="I17" s="101">
        <f t="shared" si="2"/>
        <v>0.5000000000000001</v>
      </c>
      <c r="J17" s="172"/>
    </row>
    <row r="18" spans="1:10" s="2" customFormat="1" ht="15">
      <c r="A18" s="33">
        <v>20</v>
      </c>
      <c r="B18" s="13">
        <v>1</v>
      </c>
      <c r="C18" s="40" t="s">
        <v>22</v>
      </c>
      <c r="D18" s="90">
        <f t="shared" si="3"/>
        <v>0.5000000000000001</v>
      </c>
      <c r="E18" s="5">
        <f t="shared" si="1"/>
        <v>0.5069444444444445</v>
      </c>
      <c r="F18" s="6">
        <f t="shared" si="1"/>
        <v>0.5173611111111112</v>
      </c>
      <c r="G18" s="71">
        <f t="shared" si="1"/>
        <v>0.5208333333333334</v>
      </c>
      <c r="H18" s="5">
        <f t="shared" si="2"/>
        <v>0.53125</v>
      </c>
      <c r="I18" s="101">
        <f t="shared" si="2"/>
        <v>0.5416666666666666</v>
      </c>
      <c r="J18" s="172"/>
    </row>
    <row r="19" spans="1:10" s="2" customFormat="1" ht="15">
      <c r="A19" s="33">
        <v>20</v>
      </c>
      <c r="B19" s="13">
        <v>1</v>
      </c>
      <c r="C19" s="40" t="s">
        <v>22</v>
      </c>
      <c r="D19" s="90">
        <f t="shared" si="3"/>
        <v>0.5416666666666666</v>
      </c>
      <c r="E19" s="5">
        <f t="shared" si="1"/>
        <v>0.548611111111111</v>
      </c>
      <c r="F19" s="6">
        <f t="shared" si="1"/>
        <v>0.5590277777777777</v>
      </c>
      <c r="G19" s="71">
        <f t="shared" si="1"/>
        <v>0.5624999999999999</v>
      </c>
      <c r="H19" s="5">
        <f t="shared" si="2"/>
        <v>0.5729166666666665</v>
      </c>
      <c r="I19" s="101">
        <f t="shared" si="2"/>
        <v>0.5833333333333331</v>
      </c>
      <c r="J19" s="172"/>
    </row>
    <row r="20" spans="1:10" s="2" customFormat="1" ht="15.6" thickBot="1">
      <c r="A20" s="33">
        <v>20</v>
      </c>
      <c r="B20" s="13">
        <v>1</v>
      </c>
      <c r="C20" s="40" t="s">
        <v>22</v>
      </c>
      <c r="D20" s="90">
        <f t="shared" si="3"/>
        <v>0.5833333333333331</v>
      </c>
      <c r="E20" s="5">
        <f t="shared" si="1"/>
        <v>0.5902777777777776</v>
      </c>
      <c r="F20" s="6">
        <f t="shared" si="1"/>
        <v>0.6006944444444442</v>
      </c>
      <c r="G20" s="71">
        <f t="shared" si="1"/>
        <v>0.6041666666666664</v>
      </c>
      <c r="H20" s="5">
        <f t="shared" si="2"/>
        <v>0.614583333333333</v>
      </c>
      <c r="I20" s="101">
        <f t="shared" si="2"/>
        <v>0.6249999999999997</v>
      </c>
      <c r="J20" s="173"/>
    </row>
    <row r="21" spans="1:10" ht="20.4">
      <c r="A21" s="33">
        <v>20</v>
      </c>
      <c r="B21" s="13">
        <v>1</v>
      </c>
      <c r="C21" s="40" t="s">
        <v>22</v>
      </c>
      <c r="D21" s="105">
        <f t="shared" si="3"/>
        <v>0.6249999999999997</v>
      </c>
      <c r="E21" s="73">
        <f t="shared" si="1"/>
        <v>0.6319444444444441</v>
      </c>
      <c r="F21" s="74">
        <f t="shared" si="1"/>
        <v>0.6423611111111107</v>
      </c>
      <c r="G21" s="89">
        <f t="shared" si="1"/>
        <v>0.6458333333333329</v>
      </c>
      <c r="H21" s="73">
        <f t="shared" si="2"/>
        <v>0.6562499999999996</v>
      </c>
      <c r="I21" s="102">
        <f t="shared" si="2"/>
        <v>0.6666666666666662</v>
      </c>
      <c r="J21" s="182">
        <v>202012</v>
      </c>
    </row>
    <row r="22" spans="1:10" ht="15.75" customHeight="1">
      <c r="A22" s="33">
        <v>20</v>
      </c>
      <c r="B22" s="13">
        <v>1</v>
      </c>
      <c r="C22" s="40" t="s">
        <v>22</v>
      </c>
      <c r="D22" s="90">
        <f t="shared" si="3"/>
        <v>0.6666666666666662</v>
      </c>
      <c r="E22" s="73">
        <f t="shared" si="1"/>
        <v>0.6736111111111106</v>
      </c>
      <c r="F22" s="74">
        <f t="shared" si="1"/>
        <v>0.6840277777777772</v>
      </c>
      <c r="G22" s="89">
        <f t="shared" si="1"/>
        <v>0.6874999999999994</v>
      </c>
      <c r="H22" s="73">
        <f t="shared" si="2"/>
        <v>0.6979166666666661</v>
      </c>
      <c r="I22" s="102">
        <f t="shared" si="2"/>
        <v>0.7083333333333327</v>
      </c>
      <c r="J22" s="183"/>
    </row>
    <row r="23" spans="1:10" ht="15">
      <c r="A23" s="33">
        <v>20</v>
      </c>
      <c r="B23" s="13">
        <v>1</v>
      </c>
      <c r="C23" s="40" t="s">
        <v>22</v>
      </c>
      <c r="D23" s="90">
        <f t="shared" si="3"/>
        <v>0.7083333333333327</v>
      </c>
      <c r="E23" s="5">
        <f t="shared" si="1"/>
        <v>0.7152777777777771</v>
      </c>
      <c r="F23" s="6">
        <f t="shared" si="1"/>
        <v>0.7256944444444438</v>
      </c>
      <c r="G23" s="71">
        <f t="shared" si="1"/>
        <v>0.729166666666666</v>
      </c>
      <c r="H23" s="5">
        <f t="shared" si="2"/>
        <v>0.7395833333333326</v>
      </c>
      <c r="I23" s="101">
        <f t="shared" si="2"/>
        <v>0.7499999999999992</v>
      </c>
      <c r="J23" s="183"/>
    </row>
    <row r="24" spans="1:10" ht="15">
      <c r="A24" s="33">
        <v>20</v>
      </c>
      <c r="B24" s="13">
        <v>1</v>
      </c>
      <c r="C24" s="40" t="s">
        <v>22</v>
      </c>
      <c r="D24" s="90">
        <f t="shared" si="3"/>
        <v>0.7499999999999992</v>
      </c>
      <c r="E24" s="5">
        <f t="shared" si="1"/>
        <v>0.7569444444444436</v>
      </c>
      <c r="F24" s="6">
        <f t="shared" si="1"/>
        <v>0.7673611111111103</v>
      </c>
      <c r="G24" s="71">
        <f t="shared" si="1"/>
        <v>0.7708333333333325</v>
      </c>
      <c r="H24" s="5">
        <f t="shared" si="2"/>
        <v>0.7812499999999991</v>
      </c>
      <c r="I24" s="101">
        <f t="shared" si="2"/>
        <v>0.7916666666666657</v>
      </c>
      <c r="J24" s="183"/>
    </row>
    <row r="25" spans="1:10" ht="15.6" thickBot="1">
      <c r="A25" s="33">
        <v>20</v>
      </c>
      <c r="B25" s="13">
        <v>1</v>
      </c>
      <c r="C25" s="40" t="s">
        <v>22</v>
      </c>
      <c r="D25" s="71">
        <f t="shared" si="3"/>
        <v>0.7916666666666657</v>
      </c>
      <c r="E25" s="5">
        <f t="shared" si="1"/>
        <v>0.7986111111111102</v>
      </c>
      <c r="F25" s="6">
        <f t="shared" si="1"/>
        <v>0.8090277777777768</v>
      </c>
      <c r="G25" s="71">
        <f t="shared" si="1"/>
        <v>0.812499999999999</v>
      </c>
      <c r="H25" s="5">
        <f t="shared" si="2"/>
        <v>0.8229166666666656</v>
      </c>
      <c r="I25" s="101">
        <f t="shared" si="2"/>
        <v>0.8333333333333323</v>
      </c>
      <c r="J25" s="216"/>
    </row>
  </sheetData>
  <autoFilter ref="B12:B25"/>
  <mergeCells count="23">
    <mergeCell ref="J13:J20"/>
    <mergeCell ref="J21:J25"/>
    <mergeCell ref="I11:I12"/>
    <mergeCell ref="A6:C6"/>
    <mergeCell ref="A7:C7"/>
    <mergeCell ref="A8:C8"/>
    <mergeCell ref="A9:C9"/>
    <mergeCell ref="A10:C10"/>
    <mergeCell ref="A11:C11"/>
    <mergeCell ref="D11:D12"/>
    <mergeCell ref="E11:E12"/>
    <mergeCell ref="F11:F12"/>
    <mergeCell ref="G11:G12"/>
    <mergeCell ref="H11:H12"/>
    <mergeCell ref="A1:C1"/>
    <mergeCell ref="D1:J1"/>
    <mergeCell ref="A2:C5"/>
    <mergeCell ref="D2:J2"/>
    <mergeCell ref="E3:F3"/>
    <mergeCell ref="G3:I3"/>
    <mergeCell ref="E4:F4"/>
    <mergeCell ref="D5:F5"/>
    <mergeCell ref="G5:I5"/>
  </mergeCells>
  <printOptions horizontalCentered="1"/>
  <pageMargins left="0.25" right="0.25" top="0.75" bottom="0.25" header="0.5" footer="0.5"/>
  <pageSetup horizontalDpi="600" verticalDpi="600" orientation="landscape" scale="1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Gainesville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Employee</dc:creator>
  <cp:keywords/>
  <dc:description/>
  <cp:lastModifiedBy>Support, CSD</cp:lastModifiedBy>
  <cp:lastPrinted>2011-06-16T13:05:39Z</cp:lastPrinted>
  <dcterms:created xsi:type="dcterms:W3CDTF">2008-01-17T18:48:37Z</dcterms:created>
  <dcterms:modified xsi:type="dcterms:W3CDTF">2011-08-03T16:13:46Z</dcterms:modified>
  <cp:category/>
  <cp:version/>
  <cp:contentType/>
  <cp:contentStatus/>
</cp:coreProperties>
</file>